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ЕДВ федеральным льготникам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<sst xmlns="http://schemas.openxmlformats.org/spreadsheetml/2006/main" count="33" uniqueCount="33">
  <si>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Информация о размерах ЕДВ с 01.02.2021 г.</t>
  </si>
  <si>
    <t>Категория федерального льготника</t>
  </si>
  <si>
    <t>без учета стоимости НСУ</t>
  </si>
  <si>
    <t>с учетом стоимости НСУ</t>
  </si>
  <si>
    <t xml:space="preserve">Размер ЕДВ в рублях  </t>
  </si>
  <si>
    <t>Сумма увеличения ЕДВ после установления в новом размере в рублях*</t>
  </si>
  <si>
    <t>Увеличение в %</t>
  </si>
  <si>
    <t xml:space="preserve">Пользуются                                            набором социальных услуг                                                                                   </t>
  </si>
  <si>
    <t xml:space="preserve">Не пользуются                                 набором социальных услуг                                                                                                  </t>
  </si>
  <si>
    <t xml:space="preserve"> 01.02.20 г.</t>
  </si>
  <si>
    <t xml:space="preserve"> 01.02.21 г.</t>
  </si>
  <si>
    <t xml:space="preserve"> 01.02.20 г.  (стоимость НСУ -1155,06</t>
  </si>
  <si>
    <t xml:space="preserve"> 01.02.21 г.  (стоимость НСУ -1211,66)</t>
  </si>
  <si>
    <t>Пользуются                                            набором социальных услуг в 2020 году</t>
  </si>
  <si>
    <t xml:space="preserve">Не пользуются                                     набором социальных услуг в 2021 году   </t>
  </si>
  <si>
    <t>Инвалиды войны,            учаcтники войны и несовершеннолетние узники, ставшие инвалидами</t>
  </si>
  <si>
    <t>Участники ВОВ              Несовершеннолетние узники</t>
  </si>
  <si>
    <t>Ветераны боевых действий                              Лица, награждаенные знаком "Жителю блокадного Ленинграда"</t>
  </si>
  <si>
    <t>Военнослужащие, проходившие военную службу в частях, не входивших в состав действующей армии</t>
  </si>
  <si>
    <t>Члены семей погибших (умерших) инвалидов войны, участников ВОВ, ветеранов боевых действий</t>
  </si>
  <si>
    <t>Инвалиды 1 группы</t>
  </si>
  <si>
    <t>Инвалиды 2 группы                        Дети-инвалиды</t>
  </si>
  <si>
    <t>Инвалиды 3 группы</t>
  </si>
  <si>
    <t>ЧАЭС - граждане, перенесшие лучевую болезнь</t>
  </si>
  <si>
    <t>ЧАЭС - граждане, ставшие инвалидами, ЧАЭС - ликвидаторы 1986 - 1987 г.г.</t>
  </si>
  <si>
    <t>ЧАЭС - ликвидаторы 1988 - 1990 г.г. ЧАЭС - граждане эвакуированные</t>
  </si>
  <si>
    <t>ЧАЭС - дети</t>
  </si>
  <si>
    <t>МАЯК - граждане, ставшие инвалидами, МАЯК - ликвидаторы 1957-1958 г.г.</t>
  </si>
  <si>
    <t>МАЯК - ликвидаторы 1959-1961 г.г. МАЯК - граждане эвакуированные</t>
  </si>
  <si>
    <t xml:space="preserve"> Граждане из подразделений особого  риска, в т.ч. ставшие инвалидами</t>
  </si>
  <si>
    <t>Семипалатинск, получившие облучение &gt; 25 бэр.</t>
  </si>
  <si>
    <t>Семипалатинск, получившие облучение &lt; 25 бэр.</t>
  </si>
  <si>
    <t>*Фактически размер ежемесячной денежной выплаты увеличится от 34,18 до 272,70 руб. (4,9%)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</si>
</sst>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"/>
  </numFmts>
  <fonts count="10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b/>
      <sz val="12"/>
      <name val="Arial CYR"/>
      <family val="2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b/>
      <sz val="14"/>
      <name val="Arial Cyr"/>
      <family val="2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top" wrapText="1"/>
    </xf>
    <xf numFmtId="164" fontId="3" fillId="0" borderId="1" xfId="0" applyFont="1" applyBorder="1" applyAlignment="1">
      <alignment horizontal="center" vertical="distributed" wrapText="1"/>
    </xf>
    <xf numFmtId="164" fontId="3" fillId="0" borderId="4" xfId="0" applyFont="1" applyBorder="1" applyAlignment="1">
      <alignment horizontal="center" vertical="distributed" wrapText="1"/>
    </xf>
    <xf numFmtId="164" fontId="3" fillId="0" borderId="3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4" fontId="3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5" fontId="4" fillId="0" borderId="3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165" fontId="5" fillId="0" borderId="7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left" wrapText="1"/>
    </xf>
    <xf numFmtId="164" fontId="6" fillId="2" borderId="1" xfId="0" applyFont="1" applyFill="1" applyBorder="1" applyAlignment="1">
      <alignment wrapText="1"/>
    </xf>
    <xf numFmtId="164" fontId="7" fillId="2" borderId="1" xfId="0" applyFont="1" applyFill="1" applyBorder="1" applyAlignment="1">
      <alignment horizontal="center"/>
    </xf>
    <xf numFmtId="164" fontId="7" fillId="2" borderId="6" xfId="0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 vertical="center"/>
    </xf>
    <xf numFmtId="165" fontId="4" fillId="2" borderId="7" xfId="0" applyNumberFormat="1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/>
    </xf>
    <xf numFmtId="165" fontId="4" fillId="2" borderId="8" xfId="0" applyNumberFormat="1" applyFont="1" applyFill="1" applyBorder="1" applyAlignment="1">
      <alignment horizontal="center" vertical="center"/>
    </xf>
    <xf numFmtId="165" fontId="4" fillId="2" borderId="9" xfId="0" applyNumberFormat="1" applyFont="1" applyFill="1" applyBorder="1" applyAlignment="1">
      <alignment horizontal="center" vertical="center"/>
    </xf>
    <xf numFmtId="166" fontId="4" fillId="2" borderId="3" xfId="0" applyNumberFormat="1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/>
    </xf>
    <xf numFmtId="164" fontId="3" fillId="3" borderId="1" xfId="0" applyFont="1" applyFill="1" applyBorder="1" applyAlignment="1">
      <alignment wrapText="1"/>
    </xf>
    <xf numFmtId="164" fontId="0" fillId="3" borderId="1" xfId="0" applyFont="1" applyFill="1" applyBorder="1" applyAlignment="1">
      <alignment horizontal="center"/>
    </xf>
    <xf numFmtId="164" fontId="0" fillId="3" borderId="6" xfId="0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 vertical="center"/>
    </xf>
    <xf numFmtId="165" fontId="4" fillId="3" borderId="7" xfId="0" applyNumberFormat="1" applyFont="1" applyFill="1" applyBorder="1" applyAlignment="1">
      <alignment horizontal="center" vertical="center"/>
    </xf>
    <xf numFmtId="165" fontId="5" fillId="3" borderId="7" xfId="0" applyNumberFormat="1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/>
    </xf>
    <xf numFmtId="165" fontId="4" fillId="3" borderId="8" xfId="0" applyNumberFormat="1" applyFont="1" applyFill="1" applyBorder="1" applyAlignment="1">
      <alignment horizontal="center" vertical="center"/>
    </xf>
    <xf numFmtId="165" fontId="4" fillId="3" borderId="9" xfId="0" applyNumberFormat="1" applyFont="1" applyFill="1" applyBorder="1" applyAlignment="1">
      <alignment horizontal="center" vertical="center"/>
    </xf>
    <xf numFmtId="166" fontId="4" fillId="3" borderId="3" xfId="0" applyNumberFormat="1" applyFont="1" applyFill="1" applyBorder="1" applyAlignment="1">
      <alignment horizontal="center" vertical="center"/>
    </xf>
    <xf numFmtId="164" fontId="3" fillId="4" borderId="1" xfId="0" applyFont="1" applyFill="1" applyBorder="1" applyAlignment="1">
      <alignment wrapText="1"/>
    </xf>
    <xf numFmtId="164" fontId="0" fillId="4" borderId="1" xfId="0" applyFont="1" applyFill="1" applyBorder="1" applyAlignment="1">
      <alignment horizontal="center"/>
    </xf>
    <xf numFmtId="164" fontId="0" fillId="4" borderId="6" xfId="0" applyFont="1" applyFill="1" applyBorder="1" applyAlignment="1">
      <alignment horizontal="center"/>
    </xf>
    <xf numFmtId="165" fontId="4" fillId="4" borderId="3" xfId="0" applyNumberFormat="1" applyFont="1" applyFill="1" applyBorder="1" applyAlignment="1">
      <alignment horizontal="center" vertical="center"/>
    </xf>
    <xf numFmtId="165" fontId="4" fillId="4" borderId="7" xfId="0" applyNumberFormat="1" applyFont="1" applyFill="1" applyBorder="1" applyAlignment="1">
      <alignment horizontal="center" vertical="center"/>
    </xf>
    <xf numFmtId="165" fontId="5" fillId="4" borderId="7" xfId="0" applyNumberFormat="1" applyFont="1" applyFill="1" applyBorder="1" applyAlignment="1">
      <alignment horizontal="center" vertical="center"/>
    </xf>
    <xf numFmtId="165" fontId="5" fillId="4" borderId="3" xfId="0" applyNumberFormat="1" applyFont="1" applyFill="1" applyBorder="1" applyAlignment="1">
      <alignment horizontal="center" vertical="center"/>
    </xf>
    <xf numFmtId="165" fontId="4" fillId="4" borderId="8" xfId="0" applyNumberFormat="1" applyFont="1" applyFill="1" applyBorder="1" applyAlignment="1">
      <alignment horizontal="center" vertical="center"/>
    </xf>
    <xf numFmtId="165" fontId="4" fillId="4" borderId="9" xfId="0" applyNumberFormat="1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164" fontId="0" fillId="4" borderId="1" xfId="0" applyFill="1" applyBorder="1" applyAlignment="1">
      <alignment/>
    </xf>
    <xf numFmtId="164" fontId="0" fillId="4" borderId="6" xfId="0" applyFill="1" applyBorder="1" applyAlignment="1">
      <alignment/>
    </xf>
    <xf numFmtId="164" fontId="8" fillId="0" borderId="0" xfId="0" applyFont="1" applyBorder="1" applyAlignment="1">
      <alignment horizontal="left"/>
    </xf>
    <xf numFmtId="164" fontId="9" fillId="0" borderId="0" xfId="0" applyFont="1" applyBorder="1" applyAlignment="1">
      <alignment horizontal="justify" vertical="distributed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="85" zoomScaleNormal="8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6" sqref="I6"/>
    </sheetView>
  </sheetViews>
  <sheetFormatPr defaultColWidth="9.00390625" defaultRowHeight="12.75"/>
  <cols>
    <col min="1" max="1" width="25.00390625" style="0" customWidth="1"/>
    <col min="2" max="3" width="0" style="0" hidden="1" customWidth="1"/>
    <col min="4" max="4" width="11.625" style="0" customWidth="1"/>
    <col min="5" max="5" width="11.875" style="0" customWidth="1"/>
    <col min="6" max="6" width="11.375" style="0" customWidth="1"/>
    <col min="7" max="7" width="11.25390625" style="0" customWidth="1"/>
    <col min="8" max="8" width="11.875" style="0" customWidth="1"/>
    <col min="9" max="9" width="12.125" style="0" customWidth="1"/>
    <col min="10" max="10" width="8.125" style="0" customWidth="1"/>
  </cols>
  <sheetData>
    <row r="1" spans="1:9" ht="16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21" customHeight="1">
      <c r="A2" s="2" t="s">
        <v>1</v>
      </c>
      <c r="B2" s="2" t="s">
        <v>2</v>
      </c>
      <c r="C2" s="2" t="s">
        <v>3</v>
      </c>
      <c r="D2" s="2" t="s">
        <v>4</v>
      </c>
      <c r="E2" s="2"/>
      <c r="F2" s="2"/>
      <c r="G2" s="2"/>
      <c r="H2" s="3" t="s">
        <v>5</v>
      </c>
      <c r="I2" s="3"/>
      <c r="J2" s="4" t="s">
        <v>6</v>
      </c>
    </row>
    <row r="3" spans="1:10" ht="41.25" customHeight="1">
      <c r="A3" s="2"/>
      <c r="B3" s="2"/>
      <c r="C3" s="2"/>
      <c r="D3" s="5" t="s">
        <v>7</v>
      </c>
      <c r="E3" s="5"/>
      <c r="F3" s="6" t="s">
        <v>8</v>
      </c>
      <c r="G3" s="6"/>
      <c r="H3" s="3"/>
      <c r="I3" s="3"/>
      <c r="J3" s="4"/>
    </row>
    <row r="4" spans="1:10" ht="90.75" customHeight="1">
      <c r="A4" s="2"/>
      <c r="B4" s="2"/>
      <c r="C4" s="2"/>
      <c r="D4" s="7" t="s">
        <v>9</v>
      </c>
      <c r="E4" s="7" t="s">
        <v>10</v>
      </c>
      <c r="F4" s="8" t="s">
        <v>11</v>
      </c>
      <c r="G4" s="8" t="s">
        <v>12</v>
      </c>
      <c r="H4" s="8" t="s">
        <v>13</v>
      </c>
      <c r="I4" s="3" t="s">
        <v>14</v>
      </c>
      <c r="J4" s="4"/>
    </row>
    <row r="5" spans="1:13" ht="52.5" customHeight="1">
      <c r="A5" s="9" t="s">
        <v>15</v>
      </c>
      <c r="B5" s="10">
        <v>1643</v>
      </c>
      <c r="C5" s="11">
        <f aca="true" t="shared" si="0" ref="C5:C7">B5+477</f>
        <v>2120</v>
      </c>
      <c r="D5" s="12">
        <f aca="true" t="shared" si="1" ref="D5:D21">F5-1155.06</f>
        <v>4410.256600000001</v>
      </c>
      <c r="E5" s="13">
        <f aca="true" t="shared" si="2" ref="E5:E21">G5-1211.66</f>
        <v>4626.357113399999</v>
      </c>
      <c r="F5" s="14">
        <v>5565.3166</v>
      </c>
      <c r="G5" s="14">
        <f>F5*1.049</f>
        <v>5838.017113399999</v>
      </c>
      <c r="H5" s="15">
        <f aca="true" t="shared" si="3" ref="H5:H21">E5-D5</f>
        <v>216.10051339999882</v>
      </c>
      <c r="I5" s="16">
        <f aca="true" t="shared" si="4" ref="I5:I21">G5-F5</f>
        <v>272.7005133999992</v>
      </c>
      <c r="J5" s="17">
        <v>4.9</v>
      </c>
      <c r="M5" s="18"/>
    </row>
    <row r="6" spans="1:13" ht="30" customHeight="1">
      <c r="A6" s="9" t="s">
        <v>16</v>
      </c>
      <c r="B6" s="10">
        <v>1113</v>
      </c>
      <c r="C6" s="11">
        <f t="shared" si="0"/>
        <v>1590</v>
      </c>
      <c r="D6" s="12">
        <f t="shared" si="1"/>
        <v>3018.912</v>
      </c>
      <c r="E6" s="13">
        <f t="shared" si="2"/>
        <v>3166.83</v>
      </c>
      <c r="F6" s="19">
        <v>4173.972</v>
      </c>
      <c r="G6" s="14">
        <v>4378.49</v>
      </c>
      <c r="H6" s="15">
        <f t="shared" si="3"/>
        <v>147.91800000000012</v>
      </c>
      <c r="I6" s="16">
        <f t="shared" si="4"/>
        <v>204.51800000000003</v>
      </c>
      <c r="J6" s="17">
        <v>4.9</v>
      </c>
      <c r="M6" s="18"/>
    </row>
    <row r="7" spans="1:13" ht="53.25" customHeight="1">
      <c r="A7" s="9" t="s">
        <v>17</v>
      </c>
      <c r="B7" s="10">
        <v>689</v>
      </c>
      <c r="C7" s="11">
        <f t="shared" si="0"/>
        <v>1166</v>
      </c>
      <c r="D7" s="12">
        <f t="shared" si="1"/>
        <v>1906.9446000000003</v>
      </c>
      <c r="E7" s="13">
        <f t="shared" si="2"/>
        <v>2000.3828253999998</v>
      </c>
      <c r="F7" s="19">
        <v>3062.0046</v>
      </c>
      <c r="G7" s="14">
        <f aca="true" t="shared" si="5" ref="G7:G9">F7*1.049</f>
        <v>3212.0428254</v>
      </c>
      <c r="H7" s="15">
        <f t="shared" si="3"/>
        <v>93.43822539999951</v>
      </c>
      <c r="I7" s="16">
        <f t="shared" si="4"/>
        <v>150.03822539999965</v>
      </c>
      <c r="J7" s="17">
        <v>4.9</v>
      </c>
      <c r="M7" s="18"/>
    </row>
    <row r="8" spans="1:13" ht="54.75" customHeight="1">
      <c r="A8" s="9" t="s">
        <v>18</v>
      </c>
      <c r="B8" s="10"/>
      <c r="C8" s="11"/>
      <c r="D8" s="12">
        <f t="shared" si="1"/>
        <v>515.6000000000001</v>
      </c>
      <c r="E8" s="13">
        <f t="shared" si="2"/>
        <v>540.8623399999999</v>
      </c>
      <c r="F8" s="19">
        <v>1670.66</v>
      </c>
      <c r="G8" s="14">
        <f t="shared" si="5"/>
        <v>1752.52234</v>
      </c>
      <c r="H8" s="15">
        <f t="shared" si="3"/>
        <v>25.262339999999767</v>
      </c>
      <c r="I8" s="16">
        <f t="shared" si="4"/>
        <v>81.8623399999999</v>
      </c>
      <c r="J8" s="17">
        <v>4.9</v>
      </c>
      <c r="M8" s="18"/>
    </row>
    <row r="9" spans="1:13" ht="54" customHeight="1">
      <c r="A9" s="20" t="s">
        <v>19</v>
      </c>
      <c r="B9" s="10"/>
      <c r="C9" s="11"/>
      <c r="D9" s="12">
        <f t="shared" si="1"/>
        <v>515.6000000000001</v>
      </c>
      <c r="E9" s="13">
        <f t="shared" si="2"/>
        <v>540.8623399999999</v>
      </c>
      <c r="F9" s="19">
        <v>1670.66</v>
      </c>
      <c r="G9" s="14">
        <f t="shared" si="5"/>
        <v>1752.52234</v>
      </c>
      <c r="H9" s="15">
        <f t="shared" si="3"/>
        <v>25.262339999999767</v>
      </c>
      <c r="I9" s="16">
        <f t="shared" si="4"/>
        <v>81.8623399999999</v>
      </c>
      <c r="J9" s="17">
        <v>4.9</v>
      </c>
      <c r="M9" s="18"/>
    </row>
    <row r="10" spans="1:13" ht="27.75" customHeight="1">
      <c r="A10" s="9" t="s">
        <v>20</v>
      </c>
      <c r="B10" s="10">
        <v>371</v>
      </c>
      <c r="C10" s="11">
        <f aca="true" t="shared" si="6" ref="C10:C12">B10+477</f>
        <v>848</v>
      </c>
      <c r="D10" s="12">
        <f t="shared" si="1"/>
        <v>2741.3682000000003</v>
      </c>
      <c r="E10" s="13">
        <f t="shared" si="2"/>
        <v>2875.7</v>
      </c>
      <c r="F10" s="19">
        <v>3896.4282000000003</v>
      </c>
      <c r="G10" s="14">
        <v>4087.36</v>
      </c>
      <c r="H10" s="15">
        <f t="shared" si="3"/>
        <v>134.33179999999948</v>
      </c>
      <c r="I10" s="16">
        <f t="shared" si="4"/>
        <v>190.93179999999984</v>
      </c>
      <c r="J10" s="17">
        <v>4.9</v>
      </c>
      <c r="M10" s="18"/>
    </row>
    <row r="11" spans="1:13" ht="38.25" customHeight="1">
      <c r="A11" s="9" t="s">
        <v>21</v>
      </c>
      <c r="B11" s="10">
        <v>583</v>
      </c>
      <c r="C11" s="11">
        <f t="shared" si="6"/>
        <v>1060</v>
      </c>
      <c r="D11" s="12">
        <f t="shared" si="1"/>
        <v>1627.6086</v>
      </c>
      <c r="E11" s="13">
        <f t="shared" si="2"/>
        <v>1707.3593614</v>
      </c>
      <c r="F11" s="19">
        <v>2782.6686</v>
      </c>
      <c r="G11" s="14">
        <f aca="true" t="shared" si="7" ref="G11:G21">F11*1.049</f>
        <v>2919.0193614</v>
      </c>
      <c r="H11" s="15">
        <f t="shared" si="3"/>
        <v>79.75076139999987</v>
      </c>
      <c r="I11" s="16">
        <f t="shared" si="4"/>
        <v>136.3507614</v>
      </c>
      <c r="J11" s="17">
        <v>4.9</v>
      </c>
      <c r="M11" s="18"/>
    </row>
    <row r="12" spans="1:13" ht="33" customHeight="1">
      <c r="A12" s="9" t="s">
        <v>22</v>
      </c>
      <c r="B12" s="10">
        <v>1007</v>
      </c>
      <c r="C12" s="11">
        <f t="shared" si="6"/>
        <v>1484</v>
      </c>
      <c r="D12" s="12">
        <f t="shared" si="1"/>
        <v>1072.4901</v>
      </c>
      <c r="E12" s="13">
        <f t="shared" si="2"/>
        <v>1125.0400548999999</v>
      </c>
      <c r="F12" s="19">
        <v>2227.5501</v>
      </c>
      <c r="G12" s="14">
        <f t="shared" si="7"/>
        <v>2336.7000549</v>
      </c>
      <c r="H12" s="15">
        <f t="shared" si="3"/>
        <v>52.549954899999875</v>
      </c>
      <c r="I12" s="16">
        <f t="shared" si="4"/>
        <v>109.14995490000001</v>
      </c>
      <c r="J12" s="17">
        <v>4.9</v>
      </c>
      <c r="M12" s="18"/>
    </row>
    <row r="13" spans="1:13" ht="31.5" customHeight="1">
      <c r="A13" s="21" t="s">
        <v>23</v>
      </c>
      <c r="B13" s="22"/>
      <c r="C13" s="23"/>
      <c r="D13" s="24">
        <f t="shared" si="1"/>
        <v>1072.4901</v>
      </c>
      <c r="E13" s="25">
        <f t="shared" si="2"/>
        <v>1125.0400548999999</v>
      </c>
      <c r="F13" s="26">
        <v>2227.5501</v>
      </c>
      <c r="G13" s="27">
        <f t="shared" si="7"/>
        <v>2336.7000549</v>
      </c>
      <c r="H13" s="28">
        <f t="shared" si="3"/>
        <v>52.549954899999875</v>
      </c>
      <c r="I13" s="29">
        <f t="shared" si="4"/>
        <v>109.14995490000001</v>
      </c>
      <c r="J13" s="30">
        <v>4.9</v>
      </c>
      <c r="M13" s="18"/>
    </row>
    <row r="14" spans="1:13" ht="44.25" customHeight="1">
      <c r="A14" s="21" t="s">
        <v>24</v>
      </c>
      <c r="B14" s="22"/>
      <c r="C14" s="23"/>
      <c r="D14" s="24">
        <f t="shared" si="1"/>
        <v>1627.6086</v>
      </c>
      <c r="E14" s="25">
        <f t="shared" si="2"/>
        <v>1707.3593614</v>
      </c>
      <c r="F14" s="26">
        <v>2782.6686</v>
      </c>
      <c r="G14" s="27">
        <f t="shared" si="7"/>
        <v>2919.0193614</v>
      </c>
      <c r="H14" s="28">
        <f t="shared" si="3"/>
        <v>79.75076139999987</v>
      </c>
      <c r="I14" s="29">
        <f t="shared" si="4"/>
        <v>136.3507614</v>
      </c>
      <c r="J14" s="30">
        <v>4.9</v>
      </c>
      <c r="M14" s="18"/>
    </row>
    <row r="15" spans="1:13" ht="42" customHeight="1">
      <c r="A15" s="21" t="s">
        <v>25</v>
      </c>
      <c r="B15" s="22"/>
      <c r="C15" s="23"/>
      <c r="D15" s="24">
        <f t="shared" si="1"/>
        <v>1072.4901</v>
      </c>
      <c r="E15" s="25">
        <f t="shared" si="2"/>
        <v>1125.0400548999999</v>
      </c>
      <c r="F15" s="26">
        <v>2227.5501</v>
      </c>
      <c r="G15" s="27">
        <f t="shared" si="7"/>
        <v>2336.7000549</v>
      </c>
      <c r="H15" s="28">
        <f t="shared" si="3"/>
        <v>52.549954899999875</v>
      </c>
      <c r="I15" s="29">
        <f t="shared" si="4"/>
        <v>109.14995490000001</v>
      </c>
      <c r="J15" s="30">
        <v>4.9</v>
      </c>
      <c r="M15" s="18"/>
    </row>
    <row r="16" spans="1:13" ht="17.25" customHeight="1">
      <c r="A16" s="21" t="s">
        <v>26</v>
      </c>
      <c r="B16" s="22"/>
      <c r="C16" s="23"/>
      <c r="D16" s="24">
        <f t="shared" si="1"/>
        <v>236.28459999999995</v>
      </c>
      <c r="E16" s="25">
        <f t="shared" si="2"/>
        <v>247.8604853999998</v>
      </c>
      <c r="F16" s="31">
        <v>1391.3446</v>
      </c>
      <c r="G16" s="27">
        <f t="shared" si="7"/>
        <v>1459.5204853999999</v>
      </c>
      <c r="H16" s="28">
        <f t="shared" si="3"/>
        <v>11.575885399999834</v>
      </c>
      <c r="I16" s="29">
        <f t="shared" si="4"/>
        <v>68.17588539999997</v>
      </c>
      <c r="J16" s="30">
        <v>4.9</v>
      </c>
      <c r="M16" s="18"/>
    </row>
    <row r="17" spans="1:13" ht="45.75" customHeight="1">
      <c r="A17" s="32" t="s">
        <v>27</v>
      </c>
      <c r="B17" s="33"/>
      <c r="C17" s="34"/>
      <c r="D17" s="35">
        <f t="shared" si="1"/>
        <v>1627.6086</v>
      </c>
      <c r="E17" s="36">
        <f t="shared" si="2"/>
        <v>1707.3593614</v>
      </c>
      <c r="F17" s="37">
        <v>2782.6686</v>
      </c>
      <c r="G17" s="38">
        <f t="shared" si="7"/>
        <v>2919.0193614</v>
      </c>
      <c r="H17" s="39">
        <f t="shared" si="3"/>
        <v>79.75076139999987</v>
      </c>
      <c r="I17" s="40">
        <f t="shared" si="4"/>
        <v>136.3507614</v>
      </c>
      <c r="J17" s="41">
        <v>4.9</v>
      </c>
      <c r="M17" s="18"/>
    </row>
    <row r="18" spans="1:13" ht="43.5" customHeight="1">
      <c r="A18" s="32" t="s">
        <v>28</v>
      </c>
      <c r="B18" s="33"/>
      <c r="C18" s="34"/>
      <c r="D18" s="35">
        <f t="shared" si="1"/>
        <v>1072.4901</v>
      </c>
      <c r="E18" s="36">
        <f t="shared" si="2"/>
        <v>1125.0400548999999</v>
      </c>
      <c r="F18" s="37">
        <v>2227.5501</v>
      </c>
      <c r="G18" s="38">
        <f t="shared" si="7"/>
        <v>2336.7000549</v>
      </c>
      <c r="H18" s="39">
        <f t="shared" si="3"/>
        <v>52.549954899999875</v>
      </c>
      <c r="I18" s="40">
        <f t="shared" si="4"/>
        <v>109.14995490000001</v>
      </c>
      <c r="J18" s="41">
        <v>4.9</v>
      </c>
      <c r="M18" s="18"/>
    </row>
    <row r="19" spans="1:13" ht="42" customHeight="1">
      <c r="A19" s="32" t="s">
        <v>29</v>
      </c>
      <c r="B19" s="33"/>
      <c r="C19" s="34"/>
      <c r="D19" s="35">
        <f t="shared" si="1"/>
        <v>1627.6086</v>
      </c>
      <c r="E19" s="36">
        <f t="shared" si="2"/>
        <v>1707.3593614</v>
      </c>
      <c r="F19" s="37">
        <v>2782.6686</v>
      </c>
      <c r="G19" s="38">
        <f t="shared" si="7"/>
        <v>2919.0193614</v>
      </c>
      <c r="H19" s="39">
        <f t="shared" si="3"/>
        <v>79.75076139999987</v>
      </c>
      <c r="I19" s="40">
        <f t="shared" si="4"/>
        <v>136.3507614</v>
      </c>
      <c r="J19" s="41">
        <v>4.9</v>
      </c>
      <c r="M19" s="18"/>
    </row>
    <row r="20" spans="1:13" ht="31.5" customHeight="1">
      <c r="A20" s="42" t="s">
        <v>30</v>
      </c>
      <c r="B20" s="43"/>
      <c r="C20" s="44"/>
      <c r="D20" s="45">
        <f t="shared" si="1"/>
        <v>1072.4901</v>
      </c>
      <c r="E20" s="46">
        <f t="shared" si="2"/>
        <v>1125.0400548999999</v>
      </c>
      <c r="F20" s="47">
        <v>2227.5501</v>
      </c>
      <c r="G20" s="48">
        <f t="shared" si="7"/>
        <v>2336.7000549</v>
      </c>
      <c r="H20" s="49">
        <f t="shared" si="3"/>
        <v>52.549954899999875</v>
      </c>
      <c r="I20" s="50">
        <f t="shared" si="4"/>
        <v>109.14995490000001</v>
      </c>
      <c r="J20" s="51">
        <v>4.9</v>
      </c>
      <c r="M20" s="18"/>
    </row>
    <row r="21" spans="1:13" ht="33" customHeight="1">
      <c r="A21" s="42" t="s">
        <v>31</v>
      </c>
      <c r="B21" s="52"/>
      <c r="C21" s="53"/>
      <c r="D21" s="45">
        <f t="shared" si="1"/>
        <v>-457.60579999999993</v>
      </c>
      <c r="E21" s="46">
        <f t="shared" si="2"/>
        <v>-480.0305442000001</v>
      </c>
      <c r="F21" s="47">
        <v>697.4542</v>
      </c>
      <c r="G21" s="48">
        <f t="shared" si="7"/>
        <v>731.6294558</v>
      </c>
      <c r="H21" s="49">
        <f t="shared" si="3"/>
        <v>-22.42474420000019</v>
      </c>
      <c r="I21" s="50">
        <f t="shared" si="4"/>
        <v>34.175255799999945</v>
      </c>
      <c r="J21" s="51">
        <v>4.9</v>
      </c>
      <c r="M21" s="18"/>
    </row>
    <row r="22" spans="1:9" ht="15" customHeight="1">
      <c r="A22" s="54"/>
      <c r="B22" s="54"/>
      <c r="C22" s="54"/>
      <c r="D22" s="54"/>
      <c r="E22" s="54"/>
      <c r="F22" s="54"/>
      <c r="G22" s="54"/>
      <c r="H22" s="54"/>
      <c r="I22" s="54"/>
    </row>
    <row r="23" spans="1:9" ht="33" customHeight="1">
      <c r="A23" s="55" t="s">
        <v>32</v>
      </c>
      <c r="B23" s="55"/>
      <c r="C23" s="55"/>
      <c r="D23" s="55"/>
      <c r="E23" s="55"/>
      <c r="F23" s="55"/>
      <c r="G23" s="55"/>
      <c r="H23" s="55"/>
      <c r="I23" s="55"/>
    </row>
    <row r="24" ht="14.25" customHeight="1"/>
    <row r="25" ht="30.75" customHeight="1"/>
    <row r="26" ht="19.5" customHeight="1"/>
    <row r="27" ht="7.5" customHeight="1"/>
  </sheetData>
  <sheetProtection selectLockedCells="1" selectUnlockedCells="1"/>
  <mergeCells count="9">
    <mergeCell ref="A1:I1"/>
    <mergeCell ref="A2:A4"/>
    <mergeCell ref="D2:G2"/>
    <mergeCell ref="H2:I3"/>
    <mergeCell ref="J2:J4"/>
    <mergeCell ref="D3:E3"/>
    <mergeCell ref="F3:G3"/>
    <mergeCell ref="A22:I22"/>
    <mergeCell ref="A23:I23"/>
  </mergeCells>
  <printOptions horizontalCentered="1"/>
  <pageMargins left="0.39375" right="0.39375" top="0" bottom="0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2021-01-20T06:17:05Z</cp:lastPrinted>
  <dcterms:created xsi:type="dcterms:W3CDTF">2015-02-10T12:00:01Z</dcterms:created>
  <dcterms:modified xsi:type="dcterms:W3CDTF">2021-01-22T05:57:39Z</dcterms:modified>
  <cp:category/>
  <cp:version/>
  <cp:contentType/>
  <cp:contentStatus/>
  <cp:revision>1</cp:revision>
</cp:coreProperties>
</file>