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595"/>
  </bookViews>
  <sheets>
    <sheet name="Лист1" sheetId="1" r:id="rId1"/>
  </sheets>
  <externalReferences>
    <externalReference r:id="rId2"/>
  </externalReferences>
  <definedNames>
    <definedName name="_xlnm.Print_Area" localSheetId="0">Лист1!$A$1:$K$176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5" i="1" l="1"/>
  <c r="I175" i="1" s="1"/>
  <c r="H175" i="1"/>
  <c r="E175" i="1"/>
  <c r="C175" i="1" s="1"/>
  <c r="J174" i="1"/>
  <c r="G174" i="1"/>
  <c r="F174" i="1" s="1"/>
  <c r="D174" i="1"/>
  <c r="K173" i="1"/>
  <c r="G173" i="1"/>
  <c r="E173" i="1"/>
  <c r="J172" i="1"/>
  <c r="I172" i="1"/>
  <c r="G172" i="1"/>
  <c r="F172" i="1"/>
  <c r="D172" i="1"/>
  <c r="C172" i="1"/>
  <c r="K171" i="1"/>
  <c r="J171" i="1"/>
  <c r="I171" i="1" s="1"/>
  <c r="G171" i="1"/>
  <c r="F171" i="1" s="1"/>
  <c r="D171" i="1"/>
  <c r="C171" i="1" s="1"/>
  <c r="K170" i="1"/>
  <c r="I170" i="1" s="1"/>
  <c r="H170" i="1"/>
  <c r="F170" i="1" s="1"/>
  <c r="E170" i="1"/>
  <c r="J169" i="1"/>
  <c r="J168" i="1" s="1"/>
  <c r="G169" i="1"/>
  <c r="F169" i="1" s="1"/>
  <c r="D169" i="1"/>
  <c r="C169" i="1" s="1"/>
  <c r="H168" i="1"/>
  <c r="G168" i="1"/>
  <c r="J166" i="1"/>
  <c r="I166" i="1"/>
  <c r="G166" i="1"/>
  <c r="F166" i="1" s="1"/>
  <c r="D166" i="1"/>
  <c r="C166" i="1" s="1"/>
  <c r="K165" i="1"/>
  <c r="I165" i="1" s="1"/>
  <c r="J165" i="1"/>
  <c r="H165" i="1"/>
  <c r="E165" i="1"/>
  <c r="J164" i="1"/>
  <c r="I164" i="1"/>
  <c r="G164" i="1"/>
  <c r="F164" i="1"/>
  <c r="D164" i="1"/>
  <c r="C164" i="1"/>
  <c r="J163" i="1"/>
  <c r="I163" i="1"/>
  <c r="G163" i="1"/>
  <c r="F163" i="1"/>
  <c r="D163" i="1"/>
  <c r="C163" i="1"/>
  <c r="J162" i="1"/>
  <c r="I162" i="1"/>
  <c r="G162" i="1"/>
  <c r="F162" i="1"/>
  <c r="D162" i="1"/>
  <c r="C162" i="1"/>
  <c r="J161" i="1"/>
  <c r="I161" i="1"/>
  <c r="G161" i="1"/>
  <c r="F161" i="1"/>
  <c r="D161" i="1"/>
  <c r="C161" i="1"/>
  <c r="K160" i="1"/>
  <c r="I160" i="1"/>
  <c r="H160" i="1"/>
  <c r="F160" i="1"/>
  <c r="E160" i="1"/>
  <c r="C160" i="1" s="1"/>
  <c r="K159" i="1"/>
  <c r="J159" i="1"/>
  <c r="I159" i="1" s="1"/>
  <c r="H159" i="1"/>
  <c r="G159" i="1"/>
  <c r="F159" i="1"/>
  <c r="E159" i="1"/>
  <c r="D159" i="1"/>
  <c r="C159" i="1"/>
  <c r="J158" i="1"/>
  <c r="G158" i="1"/>
  <c r="F158" i="1"/>
  <c r="D158" i="1"/>
  <c r="K157" i="1"/>
  <c r="H157" i="1"/>
  <c r="F157" i="1" s="1"/>
  <c r="G157" i="1"/>
  <c r="E157" i="1"/>
  <c r="J156" i="1"/>
  <c r="I156" i="1"/>
  <c r="G156" i="1"/>
  <c r="F156" i="1" s="1"/>
  <c r="D156" i="1"/>
  <c r="C156" i="1"/>
  <c r="J155" i="1"/>
  <c r="I155" i="1"/>
  <c r="G155" i="1"/>
  <c r="F155" i="1"/>
  <c r="D155" i="1"/>
  <c r="C155" i="1"/>
  <c r="J154" i="1"/>
  <c r="I154" i="1"/>
  <c r="G154" i="1"/>
  <c r="F154" i="1"/>
  <c r="D154" i="1"/>
  <c r="C154" i="1"/>
  <c r="K153" i="1"/>
  <c r="I153" i="1"/>
  <c r="H153" i="1"/>
  <c r="F153" i="1"/>
  <c r="E153" i="1"/>
  <c r="C153" i="1"/>
  <c r="K152" i="1"/>
  <c r="I152" i="1"/>
  <c r="H152" i="1"/>
  <c r="F152" i="1"/>
  <c r="E152" i="1"/>
  <c r="C152" i="1"/>
  <c r="J151" i="1"/>
  <c r="I151" i="1"/>
  <c r="G151" i="1"/>
  <c r="F151" i="1"/>
  <c r="D151" i="1"/>
  <c r="C151" i="1"/>
  <c r="J150" i="1"/>
  <c r="I150" i="1"/>
  <c r="G150" i="1"/>
  <c r="F150" i="1"/>
  <c r="D150" i="1"/>
  <c r="C150" i="1"/>
  <c r="J149" i="1"/>
  <c r="I149" i="1"/>
  <c r="G149" i="1"/>
  <c r="F149" i="1"/>
  <c r="D149" i="1"/>
  <c r="C149" i="1"/>
  <c r="J148" i="1"/>
  <c r="I148" i="1"/>
  <c r="G148" i="1"/>
  <c r="F148" i="1"/>
  <c r="D148" i="1"/>
  <c r="C148" i="1"/>
  <c r="J147" i="1"/>
  <c r="I147" i="1"/>
  <c r="G147" i="1"/>
  <c r="F147" i="1"/>
  <c r="D147" i="1"/>
  <c r="C147" i="1"/>
  <c r="J146" i="1"/>
  <c r="I146" i="1"/>
  <c r="G146" i="1"/>
  <c r="F146" i="1"/>
  <c r="D146" i="1"/>
  <c r="C146" i="1"/>
  <c r="J145" i="1"/>
  <c r="I145" i="1"/>
  <c r="G145" i="1"/>
  <c r="F145" i="1"/>
  <c r="D145" i="1"/>
  <c r="C145" i="1"/>
  <c r="J144" i="1"/>
  <c r="I144" i="1"/>
  <c r="G144" i="1"/>
  <c r="F144" i="1"/>
  <c r="D144" i="1"/>
  <c r="C144" i="1"/>
  <c r="J143" i="1"/>
  <c r="I143" i="1"/>
  <c r="G143" i="1"/>
  <c r="F143" i="1"/>
  <c r="D143" i="1"/>
  <c r="C143" i="1"/>
  <c r="J142" i="1"/>
  <c r="I142" i="1"/>
  <c r="G142" i="1"/>
  <c r="F142" i="1"/>
  <c r="D142" i="1"/>
  <c r="C142" i="1"/>
  <c r="J141" i="1"/>
  <c r="I141" i="1"/>
  <c r="G141" i="1"/>
  <c r="F141" i="1"/>
  <c r="D141" i="1"/>
  <c r="C141" i="1"/>
  <c r="K140" i="1"/>
  <c r="J140" i="1"/>
  <c r="H140" i="1"/>
  <c r="G140" i="1"/>
  <c r="F140" i="1"/>
  <c r="D140" i="1"/>
  <c r="C140" i="1"/>
  <c r="J139" i="1"/>
  <c r="I139" i="1"/>
  <c r="G139" i="1"/>
  <c r="F139" i="1"/>
  <c r="D139" i="1"/>
  <c r="C139" i="1"/>
  <c r="K138" i="1"/>
  <c r="H138" i="1"/>
  <c r="F138" i="1" s="1"/>
  <c r="G138" i="1"/>
  <c r="E138" i="1"/>
  <c r="D138" i="1"/>
  <c r="C138" i="1" s="1"/>
  <c r="J137" i="1"/>
  <c r="J136" i="1" s="1"/>
  <c r="G137" i="1"/>
  <c r="F137" i="1" s="1"/>
  <c r="D137" i="1"/>
  <c r="C137" i="1" s="1"/>
  <c r="K136" i="1"/>
  <c r="H136" i="1"/>
  <c r="G136" i="1"/>
  <c r="E136" i="1"/>
  <c r="K135" i="1"/>
  <c r="E135" i="1"/>
  <c r="J134" i="1"/>
  <c r="I134" i="1" s="1"/>
  <c r="G134" i="1"/>
  <c r="F134" i="1" s="1"/>
  <c r="D134" i="1"/>
  <c r="C134" i="1" s="1"/>
  <c r="J133" i="1"/>
  <c r="I133" i="1" s="1"/>
  <c r="G133" i="1"/>
  <c r="F133" i="1" s="1"/>
  <c r="D133" i="1"/>
  <c r="C133" i="1" s="1"/>
  <c r="J132" i="1"/>
  <c r="I132" i="1" s="1"/>
  <c r="G132" i="1"/>
  <c r="F132" i="1" s="1"/>
  <c r="D132" i="1"/>
  <c r="C132" i="1" s="1"/>
  <c r="J131" i="1"/>
  <c r="I131" i="1" s="1"/>
  <c r="G131" i="1"/>
  <c r="F131" i="1" s="1"/>
  <c r="D131" i="1"/>
  <c r="C131" i="1" s="1"/>
  <c r="J130" i="1"/>
  <c r="I130" i="1" s="1"/>
  <c r="G130" i="1"/>
  <c r="F130" i="1" s="1"/>
  <c r="D130" i="1"/>
  <c r="C130" i="1" s="1"/>
  <c r="J129" i="1"/>
  <c r="I129" i="1" s="1"/>
  <c r="G129" i="1"/>
  <c r="F129" i="1" s="1"/>
  <c r="D129" i="1"/>
  <c r="C129" i="1" s="1"/>
  <c r="J128" i="1"/>
  <c r="I128" i="1" s="1"/>
  <c r="G128" i="1"/>
  <c r="D128" i="1"/>
  <c r="C128" i="1" s="1"/>
  <c r="J127" i="1"/>
  <c r="G127" i="1"/>
  <c r="F127" i="1" s="1"/>
  <c r="D127" i="1"/>
  <c r="K126" i="1"/>
  <c r="H126" i="1"/>
  <c r="E126" i="1"/>
  <c r="E117" i="1" s="1"/>
  <c r="J125" i="1"/>
  <c r="I125" i="1"/>
  <c r="G125" i="1"/>
  <c r="F125" i="1"/>
  <c r="D125" i="1"/>
  <c r="C125" i="1"/>
  <c r="K124" i="1"/>
  <c r="J124" i="1"/>
  <c r="I124" i="1" s="1"/>
  <c r="H124" i="1"/>
  <c r="G124" i="1"/>
  <c r="E124" i="1"/>
  <c r="D124" i="1"/>
  <c r="J123" i="1"/>
  <c r="I123" i="1"/>
  <c r="G123" i="1"/>
  <c r="F123" i="1" s="1"/>
  <c r="D123" i="1"/>
  <c r="C123" i="1"/>
  <c r="K122" i="1"/>
  <c r="I122" i="1" s="1"/>
  <c r="J122" i="1"/>
  <c r="H122" i="1"/>
  <c r="G122" i="1"/>
  <c r="F122" i="1" s="1"/>
  <c r="E122" i="1"/>
  <c r="D122" i="1"/>
  <c r="C122" i="1"/>
  <c r="J121" i="1"/>
  <c r="I121" i="1"/>
  <c r="G121" i="1"/>
  <c r="F121" i="1"/>
  <c r="D121" i="1"/>
  <c r="C121" i="1"/>
  <c r="K120" i="1"/>
  <c r="J120" i="1"/>
  <c r="I120" i="1" s="1"/>
  <c r="H120" i="1"/>
  <c r="G120" i="1"/>
  <c r="F120" i="1"/>
  <c r="E120" i="1"/>
  <c r="D120" i="1"/>
  <c r="C120" i="1" s="1"/>
  <c r="J119" i="1"/>
  <c r="G119" i="1"/>
  <c r="F119" i="1"/>
  <c r="D119" i="1"/>
  <c r="K118" i="1"/>
  <c r="H118" i="1"/>
  <c r="F118" i="1" s="1"/>
  <c r="G118" i="1"/>
  <c r="E118" i="1"/>
  <c r="K117" i="1"/>
  <c r="K116" i="1"/>
  <c r="J116" i="1"/>
  <c r="H116" i="1"/>
  <c r="G116" i="1"/>
  <c r="E116" i="1"/>
  <c r="D116" i="1"/>
  <c r="C116" i="1"/>
  <c r="J115" i="1"/>
  <c r="H115" i="1"/>
  <c r="H114" i="1" s="1"/>
  <c r="E115" i="1"/>
  <c r="D115" i="1"/>
  <c r="C115" i="1" s="1"/>
  <c r="J114" i="1"/>
  <c r="G114" i="1"/>
  <c r="E114" i="1"/>
  <c r="D114" i="1"/>
  <c r="J111" i="1"/>
  <c r="I111" i="1"/>
  <c r="G111" i="1"/>
  <c r="F111" i="1"/>
  <c r="D111" i="1"/>
  <c r="C111" i="1"/>
  <c r="K110" i="1"/>
  <c r="J110" i="1"/>
  <c r="I110" i="1" s="1"/>
  <c r="H110" i="1"/>
  <c r="G110" i="1"/>
  <c r="F110" i="1"/>
  <c r="E110" i="1"/>
  <c r="D110" i="1"/>
  <c r="C110" i="1"/>
  <c r="J109" i="1"/>
  <c r="I109" i="1" s="1"/>
  <c r="G109" i="1"/>
  <c r="F109" i="1"/>
  <c r="D109" i="1"/>
  <c r="C109" i="1" s="1"/>
  <c r="J108" i="1"/>
  <c r="I108" i="1"/>
  <c r="G108" i="1"/>
  <c r="F108" i="1" s="1"/>
  <c r="D108" i="1"/>
  <c r="C108" i="1"/>
  <c r="J107" i="1"/>
  <c r="I107" i="1" s="1"/>
  <c r="G107" i="1"/>
  <c r="F107" i="1"/>
  <c r="D107" i="1"/>
  <c r="C107" i="1" s="1"/>
  <c r="J106" i="1"/>
  <c r="I106" i="1"/>
  <c r="G106" i="1"/>
  <c r="F106" i="1" s="1"/>
  <c r="D106" i="1"/>
  <c r="C106" i="1"/>
  <c r="J105" i="1"/>
  <c r="G105" i="1"/>
  <c r="F105" i="1"/>
  <c r="D105" i="1"/>
  <c r="J104" i="1"/>
  <c r="I104" i="1"/>
  <c r="G104" i="1"/>
  <c r="F104" i="1" s="1"/>
  <c r="D104" i="1"/>
  <c r="C104" i="1"/>
  <c r="K103" i="1"/>
  <c r="H103" i="1"/>
  <c r="E103" i="1"/>
  <c r="J102" i="1"/>
  <c r="I102" i="1" s="1"/>
  <c r="G102" i="1"/>
  <c r="F102" i="1"/>
  <c r="D102" i="1"/>
  <c r="C102" i="1" s="1"/>
  <c r="J101" i="1"/>
  <c r="I101" i="1"/>
  <c r="G101" i="1"/>
  <c r="F101" i="1" s="1"/>
  <c r="D101" i="1"/>
  <c r="C101" i="1"/>
  <c r="J100" i="1"/>
  <c r="I100" i="1" s="1"/>
  <c r="G100" i="1"/>
  <c r="F100" i="1"/>
  <c r="D100" i="1"/>
  <c r="C100" i="1" s="1"/>
  <c r="K99" i="1"/>
  <c r="J99" i="1"/>
  <c r="I99" i="1" s="1"/>
  <c r="H99" i="1"/>
  <c r="G99" i="1"/>
  <c r="F99" i="1"/>
  <c r="E99" i="1"/>
  <c r="D99" i="1"/>
  <c r="C99" i="1" s="1"/>
  <c r="J98" i="1"/>
  <c r="I98" i="1" s="1"/>
  <c r="G98" i="1"/>
  <c r="F98" i="1" s="1"/>
  <c r="D98" i="1"/>
  <c r="C98" i="1" s="1"/>
  <c r="J97" i="1"/>
  <c r="I97" i="1" s="1"/>
  <c r="G97" i="1"/>
  <c r="F97" i="1" s="1"/>
  <c r="D97" i="1"/>
  <c r="C97" i="1" s="1"/>
  <c r="J96" i="1"/>
  <c r="I96" i="1" s="1"/>
  <c r="G96" i="1"/>
  <c r="F96" i="1" s="1"/>
  <c r="D96" i="1"/>
  <c r="J95" i="1"/>
  <c r="G95" i="1"/>
  <c r="F95" i="1" s="1"/>
  <c r="D95" i="1"/>
  <c r="C95" i="1" s="1"/>
  <c r="K94" i="1"/>
  <c r="H94" i="1"/>
  <c r="E94" i="1"/>
  <c r="J93" i="1"/>
  <c r="I93" i="1"/>
  <c r="G93" i="1"/>
  <c r="F93" i="1"/>
  <c r="D93" i="1"/>
  <c r="C93" i="1"/>
  <c r="J92" i="1"/>
  <c r="I92" i="1"/>
  <c r="G92" i="1"/>
  <c r="F92" i="1"/>
  <c r="D92" i="1"/>
  <c r="C92" i="1"/>
  <c r="J91" i="1"/>
  <c r="I91" i="1"/>
  <c r="G91" i="1"/>
  <c r="F91" i="1"/>
  <c r="D91" i="1"/>
  <c r="C91" i="1"/>
  <c r="K90" i="1"/>
  <c r="J90" i="1"/>
  <c r="I90" i="1" s="1"/>
  <c r="H90" i="1"/>
  <c r="G90" i="1"/>
  <c r="F90" i="1"/>
  <c r="E90" i="1"/>
  <c r="D90" i="1"/>
  <c r="C90" i="1"/>
  <c r="J89" i="1"/>
  <c r="G89" i="1"/>
  <c r="F89" i="1" s="1"/>
  <c r="D89" i="1"/>
  <c r="C89" i="1" s="1"/>
  <c r="K88" i="1"/>
  <c r="H88" i="1"/>
  <c r="G88" i="1"/>
  <c r="E88" i="1"/>
  <c r="D88" i="1"/>
  <c r="C88" i="1"/>
  <c r="J87" i="1"/>
  <c r="I87" i="1" s="1"/>
  <c r="G87" i="1"/>
  <c r="F87" i="1"/>
  <c r="D87" i="1"/>
  <c r="C87" i="1" s="1"/>
  <c r="K86" i="1"/>
  <c r="J86" i="1"/>
  <c r="I86" i="1" s="1"/>
  <c r="H86" i="1"/>
  <c r="G86" i="1"/>
  <c r="F86" i="1"/>
  <c r="E86" i="1"/>
  <c r="J85" i="1"/>
  <c r="I85" i="1" s="1"/>
  <c r="G85" i="1"/>
  <c r="F85" i="1"/>
  <c r="D85" i="1"/>
  <c r="C85" i="1" s="1"/>
  <c r="J84" i="1"/>
  <c r="I84" i="1"/>
  <c r="G84" i="1"/>
  <c r="F84" i="1" s="1"/>
  <c r="D84" i="1"/>
  <c r="C84" i="1"/>
  <c r="K83" i="1"/>
  <c r="K76" i="1" s="1"/>
  <c r="K75" i="1" s="1"/>
  <c r="H83" i="1"/>
  <c r="H76" i="1" s="1"/>
  <c r="H75" i="1" s="1"/>
  <c r="G83" i="1"/>
  <c r="F83" i="1" s="1"/>
  <c r="E83" i="1"/>
  <c r="J82" i="1"/>
  <c r="I82" i="1" s="1"/>
  <c r="G82" i="1"/>
  <c r="F82" i="1"/>
  <c r="D82" i="1"/>
  <c r="C82" i="1" s="1"/>
  <c r="K81" i="1"/>
  <c r="J81" i="1"/>
  <c r="I81" i="1" s="1"/>
  <c r="H81" i="1"/>
  <c r="G81" i="1"/>
  <c r="F81" i="1"/>
  <c r="E81" i="1"/>
  <c r="D81" i="1"/>
  <c r="C81" i="1"/>
  <c r="J80" i="1"/>
  <c r="I80" i="1" s="1"/>
  <c r="G80" i="1"/>
  <c r="F80" i="1"/>
  <c r="D80" i="1"/>
  <c r="C80" i="1" s="1"/>
  <c r="J79" i="1"/>
  <c r="I79" i="1"/>
  <c r="G79" i="1"/>
  <c r="F79" i="1" s="1"/>
  <c r="D79" i="1"/>
  <c r="C79" i="1"/>
  <c r="J78" i="1"/>
  <c r="I78" i="1" s="1"/>
  <c r="G78" i="1"/>
  <c r="F78" i="1"/>
  <c r="D78" i="1"/>
  <c r="C78" i="1" s="1"/>
  <c r="K77" i="1"/>
  <c r="H77" i="1"/>
  <c r="E77" i="1"/>
  <c r="E76" i="1" s="1"/>
  <c r="E75" i="1" s="1"/>
  <c r="J74" i="1"/>
  <c r="I74" i="1" s="1"/>
  <c r="G74" i="1"/>
  <c r="F74" i="1"/>
  <c r="D74" i="1"/>
  <c r="C74" i="1"/>
  <c r="K73" i="1"/>
  <c r="J73" i="1"/>
  <c r="I73" i="1" s="1"/>
  <c r="H73" i="1"/>
  <c r="G73" i="1"/>
  <c r="F73" i="1"/>
  <c r="E73" i="1"/>
  <c r="D73" i="1"/>
  <c r="C73" i="1"/>
  <c r="K72" i="1"/>
  <c r="I72" i="1" s="1"/>
  <c r="H72" i="1"/>
  <c r="F72" i="1"/>
  <c r="E72" i="1"/>
  <c r="C72" i="1" s="1"/>
  <c r="J71" i="1"/>
  <c r="I71" i="1"/>
  <c r="G71" i="1"/>
  <c r="F71" i="1" s="1"/>
  <c r="D71" i="1"/>
  <c r="C71" i="1"/>
  <c r="J70" i="1"/>
  <c r="H70" i="1"/>
  <c r="G70" i="1"/>
  <c r="F70" i="1" s="1"/>
  <c r="D70" i="1"/>
  <c r="H69" i="1"/>
  <c r="D69" i="1"/>
  <c r="K68" i="1"/>
  <c r="I68" i="1"/>
  <c r="H68" i="1"/>
  <c r="F68" i="1" s="1"/>
  <c r="E68" i="1"/>
  <c r="C68" i="1"/>
  <c r="K67" i="1"/>
  <c r="I67" i="1" s="1"/>
  <c r="H67" i="1"/>
  <c r="F67" i="1"/>
  <c r="E67" i="1"/>
  <c r="C67" i="1" s="1"/>
  <c r="C66" i="1"/>
  <c r="J65" i="1"/>
  <c r="G65" i="1"/>
  <c r="D65" i="1"/>
  <c r="J64" i="1"/>
  <c r="I64" i="1" s="1"/>
  <c r="G64" i="1"/>
  <c r="F64" i="1"/>
  <c r="D64" i="1"/>
  <c r="C64" i="1" s="1"/>
  <c r="J63" i="1"/>
  <c r="J62" i="1" s="1"/>
  <c r="I63" i="1"/>
  <c r="G63" i="1"/>
  <c r="F63" i="1" s="1"/>
  <c r="D63" i="1"/>
  <c r="C63" i="1"/>
  <c r="K62" i="1"/>
  <c r="K61" i="1" s="1"/>
  <c r="H62" i="1"/>
  <c r="G62" i="1"/>
  <c r="F62" i="1" s="1"/>
  <c r="E62" i="1"/>
  <c r="H61" i="1"/>
  <c r="E61" i="1"/>
  <c r="J60" i="1"/>
  <c r="I60" i="1"/>
  <c r="G60" i="1"/>
  <c r="F60" i="1" s="1"/>
  <c r="D60" i="1"/>
  <c r="C60" i="1"/>
  <c r="K59" i="1"/>
  <c r="K58" i="1" s="1"/>
  <c r="J59" i="1"/>
  <c r="H59" i="1"/>
  <c r="E59" i="1"/>
  <c r="D59" i="1"/>
  <c r="C59" i="1"/>
  <c r="J58" i="1"/>
  <c r="H58" i="1"/>
  <c r="E58" i="1"/>
  <c r="D58" i="1"/>
  <c r="C58" i="1" s="1"/>
  <c r="K57" i="1"/>
  <c r="I57" i="1"/>
  <c r="H57" i="1"/>
  <c r="F57" i="1" s="1"/>
  <c r="E57" i="1"/>
  <c r="C57" i="1"/>
  <c r="J56" i="1"/>
  <c r="I56" i="1" s="1"/>
  <c r="G56" i="1"/>
  <c r="F56" i="1"/>
  <c r="D56" i="1"/>
  <c r="C56" i="1" s="1"/>
  <c r="K55" i="1"/>
  <c r="G55" i="1"/>
  <c r="E55" i="1"/>
  <c r="K54" i="1"/>
  <c r="I54" i="1"/>
  <c r="H54" i="1"/>
  <c r="F54" i="1"/>
  <c r="E54" i="1"/>
  <c r="C54" i="1"/>
  <c r="J53" i="1"/>
  <c r="I53" i="1"/>
  <c r="G53" i="1"/>
  <c r="F53" i="1"/>
  <c r="D53" i="1"/>
  <c r="C53" i="1"/>
  <c r="K52" i="1"/>
  <c r="J52" i="1"/>
  <c r="I52" i="1" s="1"/>
  <c r="H52" i="1"/>
  <c r="G52" i="1"/>
  <c r="F52" i="1"/>
  <c r="E52" i="1"/>
  <c r="D52" i="1"/>
  <c r="C52" i="1"/>
  <c r="J51" i="1"/>
  <c r="I51" i="1" s="1"/>
  <c r="G51" i="1"/>
  <c r="F51" i="1"/>
  <c r="D51" i="1"/>
  <c r="C51" i="1" s="1"/>
  <c r="K50" i="1"/>
  <c r="H50" i="1"/>
  <c r="G50" i="1"/>
  <c r="F50" i="1"/>
  <c r="E50" i="1"/>
  <c r="E49" i="1" s="1"/>
  <c r="E48" i="1" s="1"/>
  <c r="K49" i="1"/>
  <c r="G49" i="1"/>
  <c r="K46" i="1"/>
  <c r="I46" i="1"/>
  <c r="I45" i="1" s="1"/>
  <c r="H46" i="1"/>
  <c r="F46" i="1" s="1"/>
  <c r="F45" i="1" s="1"/>
  <c r="E46" i="1"/>
  <c r="C46" i="1"/>
  <c r="K45" i="1"/>
  <c r="J45" i="1"/>
  <c r="G45" i="1"/>
  <c r="E45" i="1"/>
  <c r="D45" i="1"/>
  <c r="C45" i="1"/>
  <c r="J44" i="1"/>
  <c r="I44" i="1"/>
  <c r="G44" i="1"/>
  <c r="F44" i="1"/>
  <c r="D44" i="1"/>
  <c r="C44" i="1"/>
  <c r="K43" i="1"/>
  <c r="J43" i="1"/>
  <c r="I43" i="1" s="1"/>
  <c r="H43" i="1"/>
  <c r="G43" i="1"/>
  <c r="F43" i="1"/>
  <c r="E43" i="1"/>
  <c r="D43" i="1"/>
  <c r="C43" i="1"/>
  <c r="K42" i="1"/>
  <c r="G42" i="1"/>
  <c r="E42" i="1"/>
  <c r="D42" i="1"/>
  <c r="C42" i="1"/>
  <c r="K41" i="1"/>
  <c r="I41" i="1" s="1"/>
  <c r="H41" i="1"/>
  <c r="H40" i="1" s="1"/>
  <c r="F41" i="1"/>
  <c r="E41" i="1"/>
  <c r="C41" i="1"/>
  <c r="K40" i="1"/>
  <c r="J40" i="1"/>
  <c r="I40" i="1" s="1"/>
  <c r="G40" i="1"/>
  <c r="E40" i="1"/>
  <c r="D40" i="1"/>
  <c r="C40" i="1"/>
  <c r="K39" i="1"/>
  <c r="I39" i="1" s="1"/>
  <c r="H39" i="1"/>
  <c r="F39" i="1"/>
  <c r="E39" i="1"/>
  <c r="C39" i="1" s="1"/>
  <c r="J38" i="1"/>
  <c r="H38" i="1"/>
  <c r="G38" i="1"/>
  <c r="F38" i="1"/>
  <c r="D38" i="1"/>
  <c r="J37" i="1"/>
  <c r="G37" i="1"/>
  <c r="D37" i="1"/>
  <c r="K36" i="1"/>
  <c r="I36" i="1" s="1"/>
  <c r="H36" i="1"/>
  <c r="H35" i="1" s="1"/>
  <c r="F36" i="1"/>
  <c r="E36" i="1"/>
  <c r="C36" i="1" s="1"/>
  <c r="J35" i="1"/>
  <c r="G35" i="1"/>
  <c r="D35" i="1"/>
  <c r="J34" i="1"/>
  <c r="G34" i="1"/>
  <c r="D34" i="1"/>
  <c r="J33" i="1"/>
  <c r="G33" i="1"/>
  <c r="F33" i="1"/>
  <c r="D33" i="1"/>
  <c r="K32" i="1"/>
  <c r="H32" i="1"/>
  <c r="G32" i="1"/>
  <c r="F32" i="1"/>
  <c r="E32" i="1"/>
  <c r="E24" i="1" s="1"/>
  <c r="K31" i="1"/>
  <c r="J31" i="1"/>
  <c r="H31" i="1"/>
  <c r="G31" i="1"/>
  <c r="F31" i="1"/>
  <c r="E31" i="1"/>
  <c r="D31" i="1"/>
  <c r="C31" i="1"/>
  <c r="K30" i="1"/>
  <c r="K24" i="1" s="1"/>
  <c r="H30" i="1"/>
  <c r="G30" i="1"/>
  <c r="E30" i="1"/>
  <c r="D30" i="1"/>
  <c r="C30" i="1"/>
  <c r="J29" i="1"/>
  <c r="I29" i="1"/>
  <c r="G29" i="1"/>
  <c r="F29" i="1"/>
  <c r="D29" i="1"/>
  <c r="C29" i="1"/>
  <c r="K28" i="1"/>
  <c r="J28" i="1"/>
  <c r="H28" i="1"/>
  <c r="G28" i="1"/>
  <c r="F28" i="1"/>
  <c r="E28" i="1"/>
  <c r="D28" i="1"/>
  <c r="C28" i="1"/>
  <c r="J27" i="1"/>
  <c r="I27" i="1" s="1"/>
  <c r="G27" i="1"/>
  <c r="F27" i="1"/>
  <c r="D27" i="1"/>
  <c r="J26" i="1"/>
  <c r="I26" i="1"/>
  <c r="G26" i="1"/>
  <c r="F26" i="1" s="1"/>
  <c r="D26" i="1"/>
  <c r="C26" i="1"/>
  <c r="K25" i="1"/>
  <c r="H25" i="1"/>
  <c r="E25" i="1"/>
  <c r="H24" i="1"/>
  <c r="K23" i="1"/>
  <c r="J23" i="1"/>
  <c r="I23" i="1"/>
  <c r="H23" i="1"/>
  <c r="G23" i="1"/>
  <c r="F23" i="1"/>
  <c r="E23" i="1"/>
  <c r="C23" i="1" s="1"/>
  <c r="D23" i="1"/>
  <c r="K22" i="1"/>
  <c r="J22" i="1"/>
  <c r="H22" i="1"/>
  <c r="G22" i="1"/>
  <c r="F22" i="1"/>
  <c r="E22" i="1"/>
  <c r="D22" i="1"/>
  <c r="C22" i="1"/>
  <c r="K21" i="1"/>
  <c r="J21" i="1"/>
  <c r="H21" i="1"/>
  <c r="G21" i="1"/>
  <c r="E21" i="1"/>
  <c r="D21" i="1"/>
  <c r="C21" i="1"/>
  <c r="K20" i="1"/>
  <c r="J20" i="1"/>
  <c r="I20" i="1"/>
  <c r="H20" i="1"/>
  <c r="G20" i="1"/>
  <c r="E20" i="1"/>
  <c r="D20" i="1"/>
  <c r="K18" i="1"/>
  <c r="J18" i="1"/>
  <c r="I18" i="1" s="1"/>
  <c r="H18" i="1"/>
  <c r="G18" i="1"/>
  <c r="F18" i="1"/>
  <c r="E18" i="1"/>
  <c r="D18" i="1"/>
  <c r="C18" i="1"/>
  <c r="K17" i="1"/>
  <c r="J17" i="1"/>
  <c r="H17" i="1"/>
  <c r="G17" i="1"/>
  <c r="E17" i="1"/>
  <c r="D17" i="1"/>
  <c r="C17" i="1"/>
  <c r="K16" i="1"/>
  <c r="J16" i="1"/>
  <c r="I16" i="1"/>
  <c r="H16" i="1"/>
  <c r="H14" i="1" s="1"/>
  <c r="H13" i="1" s="1"/>
  <c r="G16" i="1"/>
  <c r="E16" i="1"/>
  <c r="D16" i="1"/>
  <c r="K15" i="1"/>
  <c r="J15" i="1"/>
  <c r="I15" i="1"/>
  <c r="H15" i="1"/>
  <c r="G15" i="1"/>
  <c r="F15" i="1"/>
  <c r="E15" i="1"/>
  <c r="D15" i="1"/>
  <c r="J14" i="1"/>
  <c r="I21" i="1" l="1"/>
  <c r="K19" i="1"/>
  <c r="F16" i="1"/>
  <c r="F17" i="1"/>
  <c r="G14" i="1"/>
  <c r="E19" i="1"/>
  <c r="F21" i="1"/>
  <c r="G19" i="1"/>
  <c r="G25" i="1"/>
  <c r="F25" i="1" s="1"/>
  <c r="C27" i="1"/>
  <c r="D25" i="1"/>
  <c r="C25" i="1" s="1"/>
  <c r="J25" i="1"/>
  <c r="I25" i="1" s="1"/>
  <c r="H19" i="1"/>
  <c r="F20" i="1"/>
  <c r="F30" i="1"/>
  <c r="G24" i="1"/>
  <c r="F24" i="1" s="1"/>
  <c r="I33" i="1"/>
  <c r="J32" i="1"/>
  <c r="I32" i="1" s="1"/>
  <c r="I65" i="1"/>
  <c r="E14" i="1"/>
  <c r="E13" i="1" s="1"/>
  <c r="C15" i="1"/>
  <c r="I17" i="1"/>
  <c r="K14" i="1"/>
  <c r="K13" i="1" s="1"/>
  <c r="F35" i="1"/>
  <c r="I14" i="1"/>
  <c r="J13" i="1"/>
  <c r="C16" i="1"/>
  <c r="D14" i="1"/>
  <c r="C20" i="1"/>
  <c r="D19" i="1"/>
  <c r="C19" i="1" s="1"/>
  <c r="I22" i="1"/>
  <c r="J19" i="1"/>
  <c r="I19" i="1" s="1"/>
  <c r="I28" i="1"/>
  <c r="I31" i="1"/>
  <c r="J30" i="1"/>
  <c r="I30" i="1" s="1"/>
  <c r="C33" i="1"/>
  <c r="D32" i="1"/>
  <c r="F40" i="1"/>
  <c r="H37" i="1"/>
  <c r="F37" i="1" s="1"/>
  <c r="I58" i="1"/>
  <c r="K48" i="1"/>
  <c r="I62" i="1"/>
  <c r="J61" i="1"/>
  <c r="I61" i="1" s="1"/>
  <c r="E38" i="1"/>
  <c r="G59" i="1"/>
  <c r="C96" i="1"/>
  <c r="D94" i="1"/>
  <c r="C94" i="1" s="1"/>
  <c r="F116" i="1"/>
  <c r="G115" i="1"/>
  <c r="F115" i="1" s="1"/>
  <c r="I136" i="1"/>
  <c r="F175" i="1"/>
  <c r="H173" i="1"/>
  <c r="H167" i="1" s="1"/>
  <c r="H42" i="1"/>
  <c r="F42" i="1" s="1"/>
  <c r="H45" i="1"/>
  <c r="J50" i="1"/>
  <c r="J55" i="1"/>
  <c r="I55" i="1" s="1"/>
  <c r="D62" i="1"/>
  <c r="K65" i="1"/>
  <c r="J77" i="1"/>
  <c r="D83" i="1"/>
  <c r="C83" i="1" s="1"/>
  <c r="I89" i="1"/>
  <c r="J88" i="1"/>
  <c r="I88" i="1" s="1"/>
  <c r="C114" i="1"/>
  <c r="C124" i="1"/>
  <c r="C127" i="1"/>
  <c r="D126" i="1"/>
  <c r="C126" i="1" s="1"/>
  <c r="F128" i="1"/>
  <c r="G126" i="1"/>
  <c r="I140" i="1"/>
  <c r="J138" i="1"/>
  <c r="I138" i="1" s="1"/>
  <c r="F168" i="1"/>
  <c r="G167" i="1"/>
  <c r="F167" i="1" s="1"/>
  <c r="F173" i="1"/>
  <c r="E35" i="1"/>
  <c r="K70" i="1"/>
  <c r="F124" i="1"/>
  <c r="H117" i="1"/>
  <c r="K35" i="1"/>
  <c r="K38" i="1"/>
  <c r="I59" i="1"/>
  <c r="H65" i="1"/>
  <c r="F65" i="1" s="1"/>
  <c r="J69" i="1"/>
  <c r="E70" i="1"/>
  <c r="G77" i="1"/>
  <c r="D86" i="1"/>
  <c r="C86" i="1" s="1"/>
  <c r="G94" i="1"/>
  <c r="F94" i="1" s="1"/>
  <c r="I105" i="1"/>
  <c r="J103" i="1"/>
  <c r="I103" i="1" s="1"/>
  <c r="I158" i="1"/>
  <c r="J157" i="1"/>
  <c r="I157" i="1" s="1"/>
  <c r="G165" i="1"/>
  <c r="F165" i="1" s="1"/>
  <c r="J167" i="1"/>
  <c r="I167" i="1" s="1"/>
  <c r="I174" i="1"/>
  <c r="J173" i="1"/>
  <c r="I173" i="1" s="1"/>
  <c r="C119" i="1"/>
  <c r="D118" i="1"/>
  <c r="C118" i="1" s="1"/>
  <c r="C174" i="1"/>
  <c r="D173" i="1"/>
  <c r="C173" i="1" s="1"/>
  <c r="J42" i="1"/>
  <c r="I42" i="1" s="1"/>
  <c r="D50" i="1"/>
  <c r="D55" i="1"/>
  <c r="C55" i="1" s="1"/>
  <c r="H55" i="1"/>
  <c r="G61" i="1"/>
  <c r="F61" i="1" s="1"/>
  <c r="E65" i="1"/>
  <c r="C65" i="1" s="1"/>
  <c r="G69" i="1"/>
  <c r="F69" i="1" s="1"/>
  <c r="D77" i="1"/>
  <c r="J83" i="1"/>
  <c r="I83" i="1" s="1"/>
  <c r="F88" i="1"/>
  <c r="J94" i="1"/>
  <c r="I94" i="1" s="1"/>
  <c r="G103" i="1"/>
  <c r="F103" i="1" s="1"/>
  <c r="C105" i="1"/>
  <c r="D103" i="1"/>
  <c r="C103" i="1" s="1"/>
  <c r="F114" i="1"/>
  <c r="K115" i="1"/>
  <c r="I116" i="1"/>
  <c r="I119" i="1"/>
  <c r="J118" i="1"/>
  <c r="I118" i="1" s="1"/>
  <c r="I127" i="1"/>
  <c r="J126" i="1"/>
  <c r="H135" i="1"/>
  <c r="H113" i="1" s="1"/>
  <c r="H112" i="1" s="1"/>
  <c r="F136" i="1"/>
  <c r="G135" i="1"/>
  <c r="F135" i="1" s="1"/>
  <c r="C158" i="1"/>
  <c r="D157" i="1"/>
  <c r="C157" i="1" s="1"/>
  <c r="K168" i="1"/>
  <c r="K167" i="1" s="1"/>
  <c r="C170" i="1"/>
  <c r="E168" i="1"/>
  <c r="E167" i="1" s="1"/>
  <c r="E113" i="1" s="1"/>
  <c r="E112" i="1" s="1"/>
  <c r="I95" i="1"/>
  <c r="D136" i="1"/>
  <c r="I137" i="1"/>
  <c r="D165" i="1"/>
  <c r="C165" i="1" s="1"/>
  <c r="D168" i="1"/>
  <c r="I169" i="1"/>
  <c r="J49" i="1" l="1"/>
  <c r="I50" i="1"/>
  <c r="K114" i="1"/>
  <c r="I115" i="1"/>
  <c r="I168" i="1"/>
  <c r="F77" i="1"/>
  <c r="G76" i="1"/>
  <c r="F126" i="1"/>
  <c r="G117" i="1"/>
  <c r="D117" i="1"/>
  <c r="J135" i="1"/>
  <c r="I135" i="1" s="1"/>
  <c r="C14" i="1"/>
  <c r="D13" i="1"/>
  <c r="C50" i="1"/>
  <c r="D49" i="1"/>
  <c r="I77" i="1"/>
  <c r="J76" i="1"/>
  <c r="C136" i="1"/>
  <c r="D135" i="1"/>
  <c r="C135" i="1" s="1"/>
  <c r="C77" i="1"/>
  <c r="D76" i="1"/>
  <c r="H49" i="1"/>
  <c r="F55" i="1"/>
  <c r="C70" i="1"/>
  <c r="E69" i="1"/>
  <c r="C69" i="1" s="1"/>
  <c r="I38" i="1"/>
  <c r="K37" i="1"/>
  <c r="I37" i="1" s="1"/>
  <c r="K69" i="1"/>
  <c r="K47" i="1" s="1"/>
  <c r="I70" i="1"/>
  <c r="C62" i="1"/>
  <c r="D61" i="1"/>
  <c r="C61" i="1" s="1"/>
  <c r="G13" i="1"/>
  <c r="F14" i="1"/>
  <c r="I126" i="1"/>
  <c r="J117" i="1"/>
  <c r="E37" i="1"/>
  <c r="C37" i="1" s="1"/>
  <c r="C38" i="1"/>
  <c r="D167" i="1"/>
  <c r="C167" i="1" s="1"/>
  <c r="C168" i="1"/>
  <c r="I69" i="1"/>
  <c r="K34" i="1"/>
  <c r="I34" i="1" s="1"/>
  <c r="I35" i="1"/>
  <c r="C35" i="1"/>
  <c r="F59" i="1"/>
  <c r="G58" i="1"/>
  <c r="C32" i="1"/>
  <c r="D24" i="1"/>
  <c r="C24" i="1" s="1"/>
  <c r="J24" i="1"/>
  <c r="I24" i="1" s="1"/>
  <c r="I13" i="1"/>
  <c r="J12" i="1"/>
  <c r="H34" i="1"/>
  <c r="F19" i="1"/>
  <c r="I76" i="1" l="1"/>
  <c r="J75" i="1"/>
  <c r="I75" i="1" s="1"/>
  <c r="C13" i="1"/>
  <c r="D12" i="1"/>
  <c r="E47" i="1"/>
  <c r="I117" i="1"/>
  <c r="J113" i="1"/>
  <c r="F76" i="1"/>
  <c r="G75" i="1"/>
  <c r="F75" i="1" s="1"/>
  <c r="K113" i="1"/>
  <c r="K112" i="1" s="1"/>
  <c r="K176" i="1" s="1"/>
  <c r="I114" i="1"/>
  <c r="F34" i="1"/>
  <c r="H12" i="1"/>
  <c r="H11" i="1" s="1"/>
  <c r="H176" i="1" s="1"/>
  <c r="C76" i="1"/>
  <c r="D75" i="1"/>
  <c r="C75" i="1" s="1"/>
  <c r="G113" i="1"/>
  <c r="F117" i="1"/>
  <c r="F13" i="1"/>
  <c r="G12" i="1"/>
  <c r="I49" i="1"/>
  <c r="J48" i="1"/>
  <c r="E34" i="1"/>
  <c r="C49" i="1"/>
  <c r="D48" i="1"/>
  <c r="F58" i="1"/>
  <c r="G48" i="1"/>
  <c r="F49" i="1"/>
  <c r="H48" i="1"/>
  <c r="H47" i="1" s="1"/>
  <c r="D113" i="1"/>
  <c r="C117" i="1"/>
  <c r="K12" i="1"/>
  <c r="K11" i="1" s="1"/>
  <c r="F48" i="1" l="1"/>
  <c r="G47" i="1"/>
  <c r="F47" i="1" s="1"/>
  <c r="C34" i="1"/>
  <c r="E12" i="1"/>
  <c r="E11" i="1" s="1"/>
  <c r="E176" i="1" s="1"/>
  <c r="C113" i="1"/>
  <c r="C112" i="1" s="1"/>
  <c r="D112" i="1"/>
  <c r="I48" i="1"/>
  <c r="J47" i="1"/>
  <c r="D47" i="1"/>
  <c r="C47" i="1" s="1"/>
  <c r="C48" i="1"/>
  <c r="F113" i="1"/>
  <c r="G112" i="1"/>
  <c r="F12" i="1"/>
  <c r="G11" i="1"/>
  <c r="F11" i="1" s="1"/>
  <c r="I113" i="1"/>
  <c r="J112" i="1"/>
  <c r="I12" i="1"/>
  <c r="I112" i="1" l="1"/>
  <c r="G176" i="1"/>
  <c r="F176" i="1" s="1"/>
  <c r="F112" i="1"/>
  <c r="I47" i="1"/>
  <c r="J11" i="1"/>
  <c r="I11" i="1" s="1"/>
  <c r="D11" i="1"/>
  <c r="C11" i="1" s="1"/>
  <c r="C12" i="1"/>
  <c r="J176" i="1" l="1"/>
  <c r="I176" i="1" s="1"/>
  <c r="D176" i="1"/>
  <c r="C176" i="1" s="1"/>
</calcChain>
</file>

<file path=xl/sharedStrings.xml><?xml version="1.0" encoding="utf-8"?>
<sst xmlns="http://schemas.openxmlformats.org/spreadsheetml/2006/main" count="350" uniqueCount="302">
  <si>
    <t>(тыс. руб.)</t>
  </si>
  <si>
    <t>Наименование показателей</t>
  </si>
  <si>
    <t xml:space="preserve">Коды по бюджетной классификации </t>
  </si>
  <si>
    <t>НАЛОГОВЫЕ И НЕНАЛОГОВЫЕ ДОХОДЫ</t>
  </si>
  <si>
    <t xml:space="preserve">000 1 00 00000 00 0000 000 </t>
  </si>
  <si>
    <t>НАЛОГОВЫЕ ДОХОДЫ</t>
  </si>
  <si>
    <t>000 1 01 00000 00 0000 000</t>
  </si>
  <si>
    <t>Налог на доходы физических 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</si>
  <si>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</si>
  <si>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</si>
  <si>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</si>
  <si>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</si>
  <si>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</si>
  <si>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</si>
  <si>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182 1 01 02030 01 0000 110</t>
  </si>
  <si>
    <t>182 1 01 02040 01 0000 110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</si>
  <si>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</si>
  <si>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</si>
  <si>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</si>
  <si>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</si>
  <si>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</si>
  <si>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</si>
  <si>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</si>
  <si>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</si>
  <si>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</si>
  <si>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</si>
  <si>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000 1 05 00000 00 0000 000</t>
  </si>
  <si>
    <t>Единый сельскохозяйственный налог</t>
  </si>
  <si>
    <t>182 1 05 03010 01 0000 110</t>
  </si>
  <si>
    <t>НЕНАЛОГОВЫЕ ДОХОДЫ</t>
  </si>
  <si>
    <t>000 1 11 00000 00 0000 000</t>
  </si>
  <si>
    <t>000 1 11 05000 00 0000 120</t>
  </si>
  <si>
    <t>БЕЗВОЗМЕЗДНЫЕ ПОСТУПЛЕНИЯ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</si>
  <si>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</si>
  <si>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</si>
  <si>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</si>
  <si>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</si>
  <si>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000 2 02 40000 00 0000 150</t>
  </si>
  <si>
    <t>Налоги на совокупный доход</t>
  </si>
  <si>
    <t>Доходы от использования имущества, находящегося в  государственной и муниципальной собственности</t>
  </si>
  <si>
    <t>000 2 02 10000 00 0000 150</t>
  </si>
  <si>
    <t>000 1 11 05030 00 0000 120</t>
  </si>
  <si>
    <t>000 1 14 00000 00 0000 000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</si>
  <si>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</si>
  <si>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</si>
  <si>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</si>
  <si>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000 1 05 01011 01 0000 110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</si>
  <si>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</si>
  <si>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>000 1 05 01021 01 0000 110</t>
  </si>
  <si>
    <t>Единый налог на вмененный доход для отдельных видов деятельности</t>
  </si>
  <si>
    <t>000 1 05 02000 00 0000 110</t>
  </si>
  <si>
    <t>182 1 05 02010 02 0000 110</t>
  </si>
  <si>
    <t>000 1 05 03000 00 0000 110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</si>
  <si>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</si>
  <si>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</si>
  <si>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</si>
  <si>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</si>
  <si>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</si>
  <si>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</si>
  <si>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</si>
  <si>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</si>
  <si>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</si>
  <si>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</si>
  <si>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</si>
  <si>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</si>
  <si>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</si>
  <si>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</si>
  <si>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902 1 11 05013 05 0000 120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</si>
  <si>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</si>
  <si>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</si>
  <si>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</si>
  <si>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902 1 11 05025 05 0000 120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</si>
  <si>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</si>
  <si>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</si>
  <si>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902 1 11 05035 05 0000 120</t>
  </si>
  <si>
    <t>Платежи от государственных и муниципальных унитарных предприятий</t>
  </si>
  <si>
    <t>000 1 11 07000 00 0000 120</t>
  </si>
  <si>
    <t xml:space="preserve">Доходы от перечисления части прибыли государственных и муниципальных унитарных предприятий, остающейся  после уплаты налогов и обязательных платежей  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</si>
  <si>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</si>
  <si>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</si>
  <si>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</si>
  <si>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</si>
  <si>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</si>
  <si>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</si>
  <si>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</si>
  <si>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</si>
  <si>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048 1 12 01010 01 0000 120</t>
  </si>
  <si>
    <t xml:space="preserve">Плата за размещение отходов производства </t>
  </si>
  <si>
    <t>048 1 12 01041 01 0000 120</t>
  </si>
  <si>
    <t>Доходы от продажи материальных и нематериальных активов</t>
  </si>
  <si>
    <t>000 1 14 02000 00 0000 000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</si>
  <si>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</si>
  <si>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902 1 14 02053 05 0000 410</t>
  </si>
  <si>
    <t xml:space="preserve">000 1 14 06000 00 0000 430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</si>
  <si>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</si>
  <si>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</si>
  <si>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</si>
  <si>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</si>
  <si>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</si>
  <si>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803 1 16 01000 01 0000 140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</si>
  <si>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</si>
  <si>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</si>
  <si>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803 1 16 01053 01 0059 140</t>
  </si>
  <si>
    <t>803 1 16 01053 01 9000 140</t>
  </si>
  <si>
    <t>902 1 16 01053 01 0035 140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</si>
  <si>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</si>
  <si>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</si>
  <si>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</si>
  <si>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803 1 16 01063 01 0009 140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</si>
  <si>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</si>
  <si>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</si>
  <si>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</si>
  <si>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803 1 16 01073 01 0019 140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</si>
  <si>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</si>
  <si>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</si>
  <si>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</si>
  <si>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803 1 16 01083 01 0037 140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</si>
  <si>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</si>
  <si>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</si>
  <si>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803 1 16 01133 01 9000 140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</si>
  <si>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</si>
  <si>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</si>
  <si>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803 1 16 01153 01 0006 140</t>
  </si>
  <si>
    <t>803 1 16 01153 01 0351 140</t>
  </si>
  <si>
    <t>803 1 16 01153 01 9000 140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</si>
  <si>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</si>
  <si>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</si>
  <si>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803 1 16 01193 01 0005 140</t>
  </si>
  <si>
    <t>803 1 16 01193 01 0013 140</t>
  </si>
  <si>
    <t>803 1 16 01193 01 0401 140</t>
  </si>
  <si>
    <t>803 1 16 01193 01 9000 140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</si>
  <si>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</si>
  <si>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</si>
  <si>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803 1 16 01203 01 0008 140</t>
  </si>
  <si>
    <t>803 1 16 01203 01 9000 140</t>
  </si>
  <si>
    <t>902 1 16 01203 010021 140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</si>
  <si>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</si>
  <si>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</si>
  <si>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</si>
  <si>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076 1 16 10123 01 0051 140</t>
  </si>
  <si>
    <t>188 1 16 10123 01 0051 140</t>
  </si>
  <si>
    <t>321 1 16 10123 01 0051 140</t>
  </si>
  <si>
    <t>844 1 16 10123 01 0000 140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</si>
  <si>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</si>
  <si>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</si>
  <si>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</si>
  <si>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</si>
  <si>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</si>
  <si>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814 1 16 11050 01 0000 140</t>
  </si>
  <si>
    <t> 000 2 00 00000 00 0000 000</t>
  </si>
  <si>
    <t> 000 2 02 00000 00 0000 000</t>
  </si>
  <si>
    <t>000 2 02 20000 00 0000 150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</si>
  <si>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</si>
  <si>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</si>
  <si>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</si>
  <si>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</si>
  <si>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</si>
  <si>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</si>
  <si>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</si>
  <si>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</si>
  <si>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r>
      <t>Субсидии бюджетам на организацию беспла</t>
    </r>
    <r>
      <rPr>
        <b/>
        <sz val="10"/>
        <color indexed="8"/>
        <rFont val="Times New Roman"/>
        <family val="1"/>
        <charset val="204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</si>
  <si>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000 2 02 25304 00 0000 150</t>
  </si>
  <si>
    <t>902 2 02 25304 05 0000 150</t>
  </si>
  <si>
    <t>Субсидии бюджетам на обеспечение комплексного развития сельских территорий</t>
  </si>
  <si>
    <t>000 2 02 25576 00 0000 150</t>
  </si>
  <si>
    <t>902 2 02 25576 05 0000 150</t>
  </si>
  <si>
    <t>Прочие субсидии , в том числе:</t>
  </si>
  <si>
    <t>000 2 02 29999 05 0000 150</t>
  </si>
  <si>
    <t>Субсидии на обеспечение сбалансированности  местных бюджетов бюджетам муниципальных образований</t>
  </si>
  <si>
    <t>902 2 02 29999 05 0000 150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</si>
  <si>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</si>
  <si>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</si>
  <si>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</si>
  <si>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</si>
  <si>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 муниципальных общеобразовательных организациях Волгоградской области </t>
  </si>
  <si>
    <t xml:space="preserve">Субсидии из областного бюджета бюджетам муницпальных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</si>
  <si>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</si>
  <si>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Субвенция бюджетам субъектов Российской Федерации и муниципальных образований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</si>
  <si>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</si>
  <si>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</si>
  <si>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</si>
  <si>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902 2 02 30022 05 0000 150</t>
  </si>
  <si>
    <t xml:space="preserve">000 2 02 30024 00 0000 150 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</si>
  <si>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</si>
  <si>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>902 2 02 30024 05  0000 150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</si>
  <si>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</si>
  <si>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</si>
  <si>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</si>
  <si>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</si>
  <si>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</si>
  <si>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</si>
  <si>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</si>
  <si>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</si>
  <si>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</si>
  <si>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</si>
  <si>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</si>
  <si>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>Субвенции на организацию  и осуществление деятельности по опеке и попечительству"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</si>
  <si>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</si>
  <si>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</si>
  <si>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</si>
  <si>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>902 2 02 30027 05 0000 150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</si>
  <si>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</si>
  <si>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</si>
  <si>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</si>
  <si>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</si>
  <si>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902 2 02 30029 05 0000 150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</si>
  <si>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</si>
  <si>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</si>
  <si>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</si>
  <si>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902 2 02 35120 05 0000 150</t>
  </si>
  <si>
    <t>Субвенции бюджетам на проведение Всероссийской переписи населения в 2021 году</t>
  </si>
  <si>
    <t>000 2 02 35469 00 0000 150</t>
  </si>
  <si>
    <t>Субвенции бюджетам муниципальных районов на проведение Всероссийской переписи населения 2021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</si>
  <si>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</si>
  <si>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</si>
  <si>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</si>
  <si>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</si>
  <si>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</si>
  <si>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000 2 02 40014  00 0000 150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</si>
  <si>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</si>
  <si>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902 2 02 40014 05 0000 150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</si>
  <si>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</si>
  <si>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</si>
  <si>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</si>
  <si>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</si>
  <si>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Прочие межбюджетные трансферты, передаваемые бюджетам</t>
  </si>
  <si>
    <t>000 2 02 49999 00 0000 150</t>
  </si>
  <si>
    <t xml:space="preserve">Иные 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</t>
  </si>
  <si>
    <t>90 2 2 02 49999 05 0000 150</t>
  </si>
  <si>
    <t xml:space="preserve">   ИТОГО  ДОХОДОВ</t>
  </si>
  <si>
    <t>Таблица № 19</t>
  </si>
  <si>
    <t>к приложению №1 Решения                                                                                                                                                  Алексеевской районной Думы</t>
  </si>
  <si>
    <t xml:space="preserve">ОБЪЕМ ПОСТУПЛЕНИЯ ДОХОДОВ ПО ОСНОВНЫМ ИСТОЧНИКАМ </t>
  </si>
  <si>
    <t>В КОНСОЛИДИРОВАННЫЙ БЮДЖЕТ АЛЕКСЕЕВСКОГО МУНИЦИПАЛЬНОГО РАЙОНА НА 2021-2023 ГОДЫ.</t>
  </si>
  <si>
    <t>Всего в консолиди-рованный бюджет  в 2021 году</t>
  </si>
  <si>
    <t>в том числе:</t>
  </si>
  <si>
    <t>Всего в консолиди-рованный бюджет  в 2022 году</t>
  </si>
  <si>
    <t>Всего в консолиди-рованный бюджет  в 2023 году</t>
  </si>
  <si>
    <t xml:space="preserve">в бюджет района </t>
  </si>
  <si>
    <t>в бюджеты сельских поселений</t>
  </si>
  <si>
    <t>Налоги на прибыль, доходы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</si>
  <si>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</si>
  <si>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</si>
  <si>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</si>
  <si>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</si>
  <si>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</si>
  <si>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</si>
  <si>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182 1 06 01030 10 0000 110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</si>
  <si>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</si>
  <si>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</si>
  <si>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</si>
  <si>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</si>
  <si>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</si>
  <si>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182 1 06 06033 10 0000 110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</si>
  <si>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</si>
  <si>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</si>
  <si>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</si>
  <si>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</si>
  <si>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Государственная пошлина за совершение нотариальных действий</t>
  </si>
  <si>
    <t>000 1 08 04020 00 0000 110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</si>
  <si>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</si>
  <si>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</si>
  <si>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</si>
  <si>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>000 1 11 05025 10 0000 120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</si>
  <si>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</si>
  <si>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</si>
  <si>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</si>
  <si>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</si>
  <si>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получателями средств бюджетов муниципальных районов</t>
  </si>
  <si>
    <t>902 1 13 01995 05 0000 130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</si>
  <si>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</si>
  <si>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</si>
  <si>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Прочие доходы от компенсации затрат бюджетов сельских поселений</t>
  </si>
  <si>
    <t>000 1 13 02995 10 0000 130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</si>
  <si>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</si>
  <si>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</si>
  <si>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</si>
  <si>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</si>
  <si>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814 1 16 10123 01 0051 140</t>
  </si>
  <si>
    <t>БЕЗВОЗМЕЗДНЫЕ ПОСТУПЛЕНИЯ ОТ ДРУГИХ БЮДЖЕТОВ БЮДЖЕТНОЙ СИСТЕМЫ РОССИЙСКОЙ ФЕДЕРАЦИИ</t>
  </si>
  <si>
    <t>000 2 02 15001 00 0000 150</t>
  </si>
  <si>
    <t>Дотации бюджетам сельских поселений на выравнивание бюджетной обеспеченности</t>
  </si>
  <si>
    <t>000 2 02 15001 10 0000 150</t>
  </si>
  <si>
    <r>
      <t xml:space="preserve">Субсидии бюджетам </t>
    </r>
    <r>
      <rPr>
        <b/>
        <sz val="10"/>
        <color indexed="8"/>
        <rFont val="Times New Roman"/>
        <family val="1"/>
        <charset val="204"/>
      </rPr>
      <t>бюджетной системы</t>
    </r>
    <r>
      <rPr>
        <b/>
        <sz val="10"/>
        <rFont val="Times New Roman"/>
        <family val="1"/>
        <charset val="204"/>
      </rPr>
      <t xml:space="preserve"> Российской Федерации (межбюджетные субсидии)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</si>
  <si>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color indexed="8"/>
        <rFont val="Times New Roman"/>
        <family val="1"/>
        <charset val="204"/>
      </rPr>
      <t xml:space="preserve">  Волгоградской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</si>
  <si>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</si>
  <si>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Субвенции на осуществление полномочий Волгоградской области, переданных 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</si>
  <si>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Субвенции на осуществление полномочий Волгоградской области, переданных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</si>
  <si>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000 2 02 30024 10 0000 150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</si>
  <si>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</si>
  <si>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</si>
  <si>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</si>
  <si>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</si>
  <si>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r>
      <t xml:space="preserve">000 2 02 35118 10 0000 150                   </t>
    </r>
    <r>
      <rPr>
        <b/>
        <sz val="10.5"/>
        <color theme="1"/>
        <rFont val="Times New Roman"/>
        <family val="1"/>
        <charset val="204"/>
      </rPr>
      <t xml:space="preserve">     (21-51180-0000-0000)</t>
    </r>
  </si>
  <si>
    <r>
      <t xml:space="preserve">902 2 02 35930 05 0000 150            </t>
    </r>
    <r>
      <rPr>
        <b/>
        <sz val="10.5"/>
        <rFont val="Times New Roman"/>
        <family val="1"/>
        <charset val="204"/>
      </rPr>
      <t xml:space="preserve"> 21-59000-00000-00300</t>
    </r>
  </si>
  <si>
    <t>Иные межбюджетные трансферты</t>
  </si>
  <si>
    <t>Прочие межбюджетные трансферты, передаваемые бюджетам сельских поселений</t>
  </si>
  <si>
    <t>000 2 02 40014 10 0000 150</t>
  </si>
  <si>
    <t>Межбюджетный трансферт, передаваемые бюджетам сельских поселений</t>
  </si>
  <si>
    <t>000 2 02 49999 10 0000 150</t>
  </si>
  <si>
    <t xml:space="preserve">  </t>
  </si>
  <si>
    <t xml:space="preserve"> от  15.12.2020 г.  № 18/122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</si>
</sst>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?"/>
    <numFmt numFmtId="166" formatCode="#,##0.0"/>
    <numFmt numFmtId="167" formatCode="#,##0.000"/>
    <numFmt numFmtId="168" formatCode="0.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.55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1" fillId="0" borderId="0" xfId="0" applyFont="1"/>
    <xf numFmtId="164" fontId="3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0" fontId="14" fillId="0" borderId="0" xfId="0" applyFont="1" applyAlignment="1"/>
    <xf numFmtId="0" fontId="0" fillId="0" borderId="0" xfId="0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 readingOrder="1"/>
    </xf>
    <xf numFmtId="0" fontId="9" fillId="4" borderId="1" xfId="0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 readingOrder="1"/>
    </xf>
    <xf numFmtId="0" fontId="9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center" wrapText="1" readingOrder="1"/>
    </xf>
    <xf numFmtId="0" fontId="10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 readingOrder="1"/>
    </xf>
    <xf numFmtId="0" fontId="14" fillId="0" borderId="1" xfId="0" applyFont="1" applyBorder="1" applyAlignment="1">
      <alignment wrapText="1"/>
    </xf>
    <xf numFmtId="49" fontId="4" fillId="0" borderId="1" xfId="0" applyNumberFormat="1" applyFont="1" applyBorder="1" applyAlignment="1" applyProtection="1">
      <alignment horizontal="center"/>
    </xf>
    <xf numFmtId="0" fontId="14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 applyProtection="1">
      <alignment horizontal="left" vertical="center" wrapText="1"/>
    </xf>
    <xf numFmtId="165" fontId="14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vertical="center" wrapText="1" readingOrder="1"/>
    </xf>
    <xf numFmtId="0" fontId="2" fillId="0" borderId="1" xfId="0" applyFont="1" applyFill="1" applyBorder="1" applyAlignment="1">
      <alignment vertical="center" wrapText="1" readingOrder="1"/>
    </xf>
    <xf numFmtId="0" fontId="14" fillId="0" borderId="1" xfId="0" applyFont="1" applyFill="1" applyBorder="1" applyAlignment="1">
      <alignment vertical="center" wrapText="1" readingOrder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Border="1"/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>
      <alignment horizontal="center" wrapText="1"/>
    </xf>
    <xf numFmtId="0" fontId="14" fillId="0" borderId="1" xfId="0" applyNumberFormat="1" applyFont="1" applyBorder="1" applyAlignment="1">
      <alignment vertical="center" wrapText="1" readingOrder="1"/>
    </xf>
    <xf numFmtId="0" fontId="14" fillId="0" borderId="1" xfId="0" applyNumberFormat="1" applyFont="1" applyFill="1" applyBorder="1" applyAlignment="1">
      <alignment vertical="center" wrapText="1" readingOrder="1"/>
    </xf>
    <xf numFmtId="0" fontId="14" fillId="3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0" fontId="14" fillId="0" borderId="1" xfId="0" applyNumberFormat="1" applyFont="1" applyFill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168" fontId="3" fillId="4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center" wrapText="1"/>
    </xf>
    <xf numFmtId="168" fontId="3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168" fontId="5" fillId="0" borderId="1" xfId="0" applyNumberFormat="1" applyFont="1" applyBorder="1" applyAlignment="1">
      <alignment horizontal="center"/>
    </xf>
    <xf numFmtId="0" fontId="14" fillId="0" borderId="4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>
      <alignment wrapText="1"/>
    </xf>
    <xf numFmtId="0" fontId="14" fillId="0" borderId="4" xfId="1" applyNumberFormat="1" applyFont="1" applyFill="1" applyBorder="1" applyAlignment="1" applyProtection="1">
      <alignment vertical="center" wrapText="1"/>
      <protection locked="0"/>
    </xf>
    <xf numFmtId="0" fontId="14" fillId="0" borderId="1" xfId="1" applyNumberFormat="1" applyFont="1" applyFill="1" applyBorder="1" applyAlignment="1" applyProtection="1">
      <alignment vertical="center" wrapText="1" readingOrder="1"/>
      <protection locked="0"/>
    </xf>
    <xf numFmtId="0" fontId="2" fillId="0" borderId="4" xfId="1" applyNumberFormat="1" applyFont="1" applyFill="1" applyBorder="1" applyAlignment="1" applyProtection="1">
      <alignment vertical="center" wrapText="1" readingOrder="1"/>
      <protection locked="0"/>
    </xf>
    <xf numFmtId="0" fontId="2" fillId="0" borderId="4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NumberFormat="1" applyFont="1" applyFill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 readingOrder="1"/>
    </xf>
    <xf numFmtId="0" fontId="2" fillId="4" borderId="1" xfId="0" applyFont="1" applyFill="1" applyBorder="1" applyAlignment="1">
      <alignment horizontal="center" wrapText="1"/>
    </xf>
    <xf numFmtId="167" fontId="3" fillId="4" borderId="1" xfId="0" applyNumberFormat="1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 wrapText="1"/>
    </xf>
    <xf numFmtId="166" fontId="3" fillId="4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</cellXfs>
  <cellStyles count="2">
    <cellStyle name="Обычный" xfId="0" builtinId="0"/>
    <cellStyle name="Обычный_Фонд компенсаци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58;&#1072;&#1073;&#1083;&#1080;&#1094;&#1072;%20&#8470;%206,19%20(&#1087;&#1077;&#1088;&#1074;&#1086;&#1077;%20&#1095;&#1090;&#1077;&#1085;&#1080;&#107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екс."/>
      <sheetName val="Арж"/>
      <sheetName val="Бабин"/>
      <sheetName val="Кр.Ок"/>
      <sheetName val="Ларин"/>
      <sheetName val="Покл"/>
      <sheetName val="Речк"/>
      <sheetName val="Ряб"/>
      <sheetName val="Сам"/>
      <sheetName val="Солон"/>
      <sheetName val="Стеж"/>
      <sheetName val="Трехл"/>
      <sheetName val="Буз"/>
      <sheetName val="Шараш"/>
      <sheetName val="Ямин"/>
      <sheetName val="Свод с.п."/>
      <sheetName val="Райбюд. Табл. № 6"/>
      <sheetName val="Конс. бюд. табл. №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3">
          <cell r="C13">
            <v>34521.5</v>
          </cell>
          <cell r="D13">
            <v>36836.600000000006</v>
          </cell>
          <cell r="E13">
            <v>39500.299999999996</v>
          </cell>
        </row>
        <row r="14">
          <cell r="C14">
            <v>360</v>
          </cell>
          <cell r="D14">
            <v>373</v>
          </cell>
          <cell r="E14">
            <v>377</v>
          </cell>
        </row>
        <row r="15">
          <cell r="C15">
            <v>254.4</v>
          </cell>
          <cell r="D15">
            <v>280.5</v>
          </cell>
          <cell r="E15">
            <v>312</v>
          </cell>
        </row>
        <row r="16">
          <cell r="C16">
            <v>267.10000000000002</v>
          </cell>
          <cell r="D16">
            <v>285</v>
          </cell>
          <cell r="E16">
            <v>305.60000000000002</v>
          </cell>
        </row>
        <row r="18">
          <cell r="C18">
            <v>13700.800000000001</v>
          </cell>
          <cell r="D18">
            <v>14837</v>
          </cell>
          <cell r="E18">
            <v>15177</v>
          </cell>
        </row>
        <row r="19">
          <cell r="C19">
            <v>78</v>
          </cell>
          <cell r="D19">
            <v>83.7</v>
          </cell>
          <cell r="E19">
            <v>84.800000000000011</v>
          </cell>
        </row>
        <row r="20">
          <cell r="C20">
            <v>18022.599999999999</v>
          </cell>
          <cell r="D20">
            <v>19466.899999999998</v>
          </cell>
          <cell r="E20">
            <v>19849.3</v>
          </cell>
        </row>
        <row r="21">
          <cell r="C21">
            <v>-1962.9</v>
          </cell>
          <cell r="D21">
            <v>-2113.5999999999995</v>
          </cell>
          <cell r="E21">
            <v>-2329.9999999999995</v>
          </cell>
        </row>
        <row r="23">
          <cell r="C23">
            <v>3683</v>
          </cell>
          <cell r="D23">
            <v>3713</v>
          </cell>
          <cell r="E23">
            <v>3753</v>
          </cell>
        </row>
        <row r="26">
          <cell r="C26">
            <v>794</v>
          </cell>
          <cell r="D26">
            <v>828</v>
          </cell>
          <cell r="E26">
            <v>894</v>
          </cell>
        </row>
        <row r="29">
          <cell r="C29">
            <v>4333</v>
          </cell>
          <cell r="D29">
            <v>4333</v>
          </cell>
          <cell r="E29">
            <v>4333</v>
          </cell>
        </row>
        <row r="31">
          <cell r="C31">
            <v>18082</v>
          </cell>
          <cell r="D31">
            <v>18072</v>
          </cell>
          <cell r="E31">
            <v>18072</v>
          </cell>
        </row>
        <row r="32">
          <cell r="C32">
            <v>7</v>
          </cell>
        </row>
        <row r="33">
          <cell r="D33">
            <v>7</v>
          </cell>
          <cell r="E33">
            <v>7</v>
          </cell>
        </row>
        <row r="38">
          <cell r="C38">
            <v>9.8000000000000007</v>
          </cell>
          <cell r="D38">
            <v>9.8000000000000007</v>
          </cell>
          <cell r="E38">
            <v>9.8000000000000007</v>
          </cell>
        </row>
        <row r="40">
          <cell r="C40">
            <v>328.90000000000003</v>
          </cell>
          <cell r="D40">
            <v>328.90000000000003</v>
          </cell>
          <cell r="E40">
            <v>328.90000000000003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53.5</v>
          </cell>
          <cell r="D43">
            <v>53.5</v>
          </cell>
          <cell r="E43">
            <v>53.5</v>
          </cell>
        </row>
        <row r="52">
          <cell r="C52">
            <v>18767</v>
          </cell>
          <cell r="D52">
            <v>18767</v>
          </cell>
          <cell r="E52">
            <v>18452</v>
          </cell>
        </row>
        <row r="61">
          <cell r="C61">
            <v>44.800000000000004</v>
          </cell>
          <cell r="D61">
            <v>44.800000000000004</v>
          </cell>
          <cell r="E61">
            <v>44.800000000000004</v>
          </cell>
        </row>
        <row r="62">
          <cell r="C62">
            <v>993</v>
          </cell>
          <cell r="D62">
            <v>330</v>
          </cell>
          <cell r="E62">
            <v>330</v>
          </cell>
        </row>
        <row r="64">
          <cell r="C64">
            <v>1374.2999999999995</v>
          </cell>
          <cell r="D64">
            <v>1388.5</v>
          </cell>
          <cell r="E64">
            <v>1441</v>
          </cell>
        </row>
        <row r="67">
          <cell r="C67">
            <v>15643.5</v>
          </cell>
          <cell r="D67">
            <v>15643.5</v>
          </cell>
          <cell r="E67">
            <v>15643.5</v>
          </cell>
        </row>
      </sheetData>
      <sheetData sheetId="16">
        <row r="13">
          <cell r="C13">
            <v>115969.2</v>
          </cell>
          <cell r="D13">
            <v>117999.9</v>
          </cell>
          <cell r="E13">
            <v>120317.9</v>
          </cell>
        </row>
        <row r="14">
          <cell r="C14">
            <v>1209.4000000000001</v>
          </cell>
          <cell r="D14">
            <v>1194.8</v>
          </cell>
          <cell r="E14">
            <v>1148.3</v>
          </cell>
        </row>
        <row r="15">
          <cell r="C15">
            <v>854.6</v>
          </cell>
          <cell r="D15">
            <v>898.6</v>
          </cell>
          <cell r="E15">
            <v>950.4</v>
          </cell>
        </row>
        <row r="16">
          <cell r="C16">
            <v>178.1</v>
          </cell>
          <cell r="D16">
            <v>190</v>
          </cell>
          <cell r="E16">
            <v>203.7</v>
          </cell>
        </row>
        <row r="18">
          <cell r="C18">
            <v>2813.5</v>
          </cell>
          <cell r="D18">
            <v>3046.8</v>
          </cell>
          <cell r="E18">
            <v>3116.7</v>
          </cell>
        </row>
        <row r="19">
          <cell r="C19">
            <v>16</v>
          </cell>
          <cell r="D19">
            <v>17.2</v>
          </cell>
          <cell r="E19">
            <v>17.399999999999999</v>
          </cell>
        </row>
        <row r="20">
          <cell r="C20">
            <v>3701</v>
          </cell>
          <cell r="D20">
            <v>3997.6</v>
          </cell>
          <cell r="E20">
            <v>4076.1</v>
          </cell>
        </row>
        <row r="21">
          <cell r="C21">
            <v>-403.1</v>
          </cell>
          <cell r="D21">
            <v>-434</v>
          </cell>
          <cell r="E21">
            <v>-478.5</v>
          </cell>
        </row>
        <row r="24">
          <cell r="C24">
            <v>350</v>
          </cell>
          <cell r="D24">
            <v>361</v>
          </cell>
          <cell r="E24">
            <v>361</v>
          </cell>
        </row>
        <row r="25">
          <cell r="C25">
            <v>151</v>
          </cell>
          <cell r="D25">
            <v>161</v>
          </cell>
          <cell r="E25">
            <v>161</v>
          </cell>
        </row>
        <row r="27">
          <cell r="C27">
            <v>1020</v>
          </cell>
          <cell r="D27">
            <v>0</v>
          </cell>
          <cell r="E27">
            <v>0</v>
          </cell>
        </row>
        <row r="29">
          <cell r="C29">
            <v>3683</v>
          </cell>
          <cell r="D29">
            <v>3713</v>
          </cell>
          <cell r="E29">
            <v>3753</v>
          </cell>
        </row>
        <row r="34">
          <cell r="C34">
            <v>1315</v>
          </cell>
          <cell r="D34">
            <v>1315</v>
          </cell>
          <cell r="E34">
            <v>1315</v>
          </cell>
        </row>
        <row r="39">
          <cell r="C39">
            <v>6225</v>
          </cell>
          <cell r="D39">
            <v>6275</v>
          </cell>
          <cell r="E39">
            <v>6325</v>
          </cell>
        </row>
        <row r="41">
          <cell r="C41">
            <v>1550</v>
          </cell>
          <cell r="D41">
            <v>1600</v>
          </cell>
          <cell r="E41">
            <v>1650</v>
          </cell>
        </row>
        <row r="43">
          <cell r="C43">
            <v>355</v>
          </cell>
          <cell r="D43">
            <v>360</v>
          </cell>
          <cell r="E43">
            <v>363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9">
          <cell r="C49">
            <v>475</v>
          </cell>
          <cell r="D49">
            <v>482.5</v>
          </cell>
          <cell r="E49">
            <v>502.5</v>
          </cell>
        </row>
        <row r="50">
          <cell r="C50">
            <v>125</v>
          </cell>
          <cell r="D50">
            <v>127.5</v>
          </cell>
          <cell r="E50">
            <v>127.5</v>
          </cell>
        </row>
        <row r="53">
          <cell r="C53">
            <v>50</v>
          </cell>
          <cell r="D53">
            <v>115</v>
          </cell>
          <cell r="E53">
            <v>160</v>
          </cell>
        </row>
        <row r="55">
          <cell r="C55">
            <v>296</v>
          </cell>
          <cell r="D55">
            <v>296</v>
          </cell>
          <cell r="E55">
            <v>296</v>
          </cell>
        </row>
        <row r="59">
          <cell r="C59">
            <v>7</v>
          </cell>
          <cell r="D59">
            <v>8</v>
          </cell>
          <cell r="E59">
            <v>9</v>
          </cell>
        </row>
        <row r="60">
          <cell r="C60">
            <v>1.8</v>
          </cell>
          <cell r="D60">
            <v>2.2000000000000002</v>
          </cell>
          <cell r="E60">
            <v>2.6</v>
          </cell>
        </row>
        <row r="61">
          <cell r="C61">
            <v>2.5</v>
          </cell>
          <cell r="D61">
            <v>3</v>
          </cell>
          <cell r="E61">
            <v>3.5</v>
          </cell>
        </row>
        <row r="63">
          <cell r="C63">
            <v>18</v>
          </cell>
          <cell r="D63">
            <v>20</v>
          </cell>
          <cell r="E63">
            <v>22</v>
          </cell>
        </row>
        <row r="65">
          <cell r="C65">
            <v>6</v>
          </cell>
          <cell r="D65">
            <v>7</v>
          </cell>
          <cell r="E65">
            <v>8</v>
          </cell>
        </row>
        <row r="66">
          <cell r="C66">
            <v>48</v>
          </cell>
          <cell r="D66">
            <v>50</v>
          </cell>
          <cell r="E66">
            <v>52</v>
          </cell>
        </row>
        <row r="68">
          <cell r="C68">
            <v>15</v>
          </cell>
          <cell r="D68">
            <v>17</v>
          </cell>
          <cell r="E68">
            <v>19</v>
          </cell>
        </row>
        <row r="70">
          <cell r="C70">
            <v>4</v>
          </cell>
          <cell r="D70">
            <v>5</v>
          </cell>
          <cell r="E70">
            <v>6</v>
          </cell>
        </row>
        <row r="72">
          <cell r="C72">
            <v>1.3</v>
          </cell>
          <cell r="D72">
            <v>1.5</v>
          </cell>
          <cell r="E72">
            <v>1.7</v>
          </cell>
        </row>
        <row r="73">
          <cell r="C73">
            <v>15</v>
          </cell>
          <cell r="D73">
            <v>17</v>
          </cell>
          <cell r="E73">
            <v>19</v>
          </cell>
        </row>
        <row r="74">
          <cell r="C74">
            <v>4.5</v>
          </cell>
          <cell r="D74">
            <v>5</v>
          </cell>
          <cell r="E74">
            <v>5.5</v>
          </cell>
        </row>
        <row r="76">
          <cell r="C76">
            <v>8</v>
          </cell>
          <cell r="D76">
            <v>9</v>
          </cell>
          <cell r="E76">
            <v>10</v>
          </cell>
        </row>
        <row r="77">
          <cell r="C77">
            <v>1.5</v>
          </cell>
          <cell r="D77">
            <v>2</v>
          </cell>
          <cell r="E77">
            <v>2.5</v>
          </cell>
        </row>
        <row r="78">
          <cell r="C78">
            <v>5</v>
          </cell>
          <cell r="D78">
            <v>6</v>
          </cell>
          <cell r="E78">
            <v>7</v>
          </cell>
        </row>
        <row r="79">
          <cell r="C79">
            <v>7</v>
          </cell>
          <cell r="D79">
            <v>8</v>
          </cell>
          <cell r="E79">
            <v>9</v>
          </cell>
        </row>
        <row r="81">
          <cell r="C81">
            <v>5</v>
          </cell>
          <cell r="D81">
            <v>6</v>
          </cell>
          <cell r="E81">
            <v>7</v>
          </cell>
        </row>
        <row r="82">
          <cell r="C82">
            <v>30</v>
          </cell>
          <cell r="D82">
            <v>33</v>
          </cell>
          <cell r="E82">
            <v>36</v>
          </cell>
        </row>
        <row r="83">
          <cell r="C83">
            <v>1</v>
          </cell>
          <cell r="D83">
            <v>1.5</v>
          </cell>
          <cell r="E83">
            <v>2</v>
          </cell>
        </row>
        <row r="85">
          <cell r="C85">
            <v>7</v>
          </cell>
          <cell r="D85">
            <v>8</v>
          </cell>
          <cell r="E85">
            <v>9</v>
          </cell>
        </row>
        <row r="86">
          <cell r="C86">
            <v>240</v>
          </cell>
          <cell r="D86">
            <v>250</v>
          </cell>
          <cell r="E86">
            <v>260</v>
          </cell>
        </row>
        <row r="87">
          <cell r="C87">
            <v>18</v>
          </cell>
          <cell r="D87">
            <v>20</v>
          </cell>
          <cell r="E87">
            <v>22</v>
          </cell>
        </row>
        <row r="88">
          <cell r="C88">
            <v>20</v>
          </cell>
          <cell r="D88">
            <v>23</v>
          </cell>
          <cell r="E88">
            <v>26</v>
          </cell>
        </row>
        <row r="89">
          <cell r="C89">
            <v>8</v>
          </cell>
          <cell r="D89">
            <v>10</v>
          </cell>
          <cell r="E89">
            <v>12</v>
          </cell>
        </row>
        <row r="90">
          <cell r="C90">
            <v>5</v>
          </cell>
          <cell r="D90">
            <v>6</v>
          </cell>
          <cell r="E90">
            <v>7</v>
          </cell>
        </row>
        <row r="92">
          <cell r="C92">
            <v>42</v>
          </cell>
          <cell r="D92">
            <v>44</v>
          </cell>
          <cell r="E92">
            <v>46</v>
          </cell>
        </row>
        <row r="97">
          <cell r="C97">
            <v>0</v>
          </cell>
          <cell r="D97">
            <v>0</v>
          </cell>
          <cell r="E97">
            <v>0</v>
          </cell>
        </row>
        <row r="100">
          <cell r="C100">
            <v>17615</v>
          </cell>
          <cell r="D100">
            <v>17615</v>
          </cell>
          <cell r="E100">
            <v>17615</v>
          </cell>
        </row>
        <row r="102">
          <cell r="C102">
            <v>200</v>
          </cell>
          <cell r="D102">
            <v>0</v>
          </cell>
        </row>
        <row r="104">
          <cell r="C104">
            <v>5873.8</v>
          </cell>
          <cell r="D104">
            <v>6215.8</v>
          </cell>
          <cell r="E104">
            <v>870.2</v>
          </cell>
        </row>
        <row r="106">
          <cell r="C106">
            <v>120673.704</v>
          </cell>
          <cell r="D106">
            <v>0</v>
          </cell>
          <cell r="E106">
            <v>0</v>
          </cell>
        </row>
        <row r="108">
          <cell r="C108">
            <v>17567</v>
          </cell>
          <cell r="D108">
            <v>17567</v>
          </cell>
          <cell r="E108">
            <v>17567</v>
          </cell>
        </row>
        <row r="109">
          <cell r="C109">
            <v>931.6</v>
          </cell>
          <cell r="D109">
            <v>931.6</v>
          </cell>
          <cell r="E109">
            <v>931.6</v>
          </cell>
        </row>
        <row r="110">
          <cell r="C110">
            <v>1071.5</v>
          </cell>
          <cell r="D110">
            <v>1071.5</v>
          </cell>
          <cell r="E110">
            <v>1071.5</v>
          </cell>
        </row>
        <row r="111">
          <cell r="C111">
            <v>5000</v>
          </cell>
          <cell r="D111">
            <v>5000</v>
          </cell>
          <cell r="E111">
            <v>5000</v>
          </cell>
        </row>
        <row r="112">
          <cell r="C112">
            <v>1000</v>
          </cell>
          <cell r="D112">
            <v>0</v>
          </cell>
          <cell r="E112">
            <v>0</v>
          </cell>
        </row>
        <row r="113">
          <cell r="C113">
            <v>1000</v>
          </cell>
          <cell r="D113">
            <v>1000</v>
          </cell>
          <cell r="E113">
            <v>1000</v>
          </cell>
        </row>
        <row r="114">
          <cell r="C114">
            <v>0</v>
          </cell>
          <cell r="D114">
            <v>5400</v>
          </cell>
          <cell r="E114">
            <v>0</v>
          </cell>
        </row>
        <row r="115">
          <cell r="C115">
            <v>1516.4</v>
          </cell>
          <cell r="D115">
            <v>1347.1</v>
          </cell>
          <cell r="E115">
            <v>1400.3</v>
          </cell>
        </row>
        <row r="118">
          <cell r="C118">
            <v>10982.3</v>
          </cell>
          <cell r="D118">
            <v>10982.3</v>
          </cell>
          <cell r="E118">
            <v>10982.3</v>
          </cell>
        </row>
        <row r="120">
          <cell r="C120">
            <v>15126.5</v>
          </cell>
          <cell r="D120">
            <v>13073.5</v>
          </cell>
          <cell r="E120">
            <v>13694.3</v>
          </cell>
        </row>
        <row r="121">
          <cell r="C121">
            <v>130047.1</v>
          </cell>
          <cell r="D121">
            <v>112785.1</v>
          </cell>
          <cell r="E121">
            <v>119696.1</v>
          </cell>
        </row>
        <row r="122">
          <cell r="C122">
            <v>9192</v>
          </cell>
          <cell r="D122">
            <v>7943.4</v>
          </cell>
          <cell r="E122">
            <v>8320.9</v>
          </cell>
        </row>
        <row r="123">
          <cell r="C123">
            <v>4374.7</v>
          </cell>
          <cell r="D123">
            <v>4628.2</v>
          </cell>
          <cell r="E123">
            <v>4628.2</v>
          </cell>
        </row>
        <row r="124">
          <cell r="C124">
            <v>53.6</v>
          </cell>
          <cell r="D124">
            <v>0</v>
          </cell>
          <cell r="E124">
            <v>0</v>
          </cell>
        </row>
        <row r="125">
          <cell r="C125">
            <v>1111.4000000000001</v>
          </cell>
          <cell r="D125">
            <v>1111.4000000000001</v>
          </cell>
          <cell r="E125">
            <v>1111.4000000000001</v>
          </cell>
        </row>
        <row r="126">
          <cell r="C126">
            <v>37.200000000000003</v>
          </cell>
          <cell r="D126">
            <v>32.9</v>
          </cell>
          <cell r="E126">
            <v>34.200000000000003</v>
          </cell>
        </row>
        <row r="127">
          <cell r="C127">
            <v>2734.8</v>
          </cell>
          <cell r="D127">
            <v>2417.4</v>
          </cell>
          <cell r="E127">
            <v>2514.5</v>
          </cell>
        </row>
        <row r="128">
          <cell r="C128">
            <v>315.8</v>
          </cell>
          <cell r="D128">
            <v>279.10000000000002</v>
          </cell>
          <cell r="E128">
            <v>290.3</v>
          </cell>
        </row>
        <row r="129">
          <cell r="C129">
            <v>296.7</v>
          </cell>
          <cell r="D129">
            <v>296.7</v>
          </cell>
          <cell r="E129">
            <v>296.7</v>
          </cell>
        </row>
        <row r="130">
          <cell r="C130">
            <v>462</v>
          </cell>
          <cell r="D130">
            <v>462</v>
          </cell>
          <cell r="E130">
            <v>462</v>
          </cell>
        </row>
        <row r="131">
          <cell r="C131">
            <v>139.6</v>
          </cell>
          <cell r="D131">
            <v>139.6</v>
          </cell>
          <cell r="E131">
            <v>139.6</v>
          </cell>
        </row>
        <row r="132">
          <cell r="C132">
            <v>666.9</v>
          </cell>
          <cell r="D132">
            <v>666.9</v>
          </cell>
          <cell r="E132">
            <v>666.9</v>
          </cell>
        </row>
        <row r="134">
          <cell r="C134">
            <v>6293</v>
          </cell>
          <cell r="D134">
            <v>6293</v>
          </cell>
          <cell r="E134">
            <v>6293</v>
          </cell>
        </row>
        <row r="135">
          <cell r="C135">
            <v>1760.7</v>
          </cell>
          <cell r="D135">
            <v>1760.7</v>
          </cell>
          <cell r="E135">
            <v>1760.7</v>
          </cell>
        </row>
        <row r="137">
          <cell r="C137">
            <v>721.2</v>
          </cell>
          <cell r="D137">
            <v>637.5</v>
          </cell>
          <cell r="E137">
            <v>663</v>
          </cell>
        </row>
        <row r="139">
          <cell r="C139">
            <v>3.4</v>
          </cell>
          <cell r="D139">
            <v>29.2</v>
          </cell>
          <cell r="E139">
            <v>1.8</v>
          </cell>
        </row>
        <row r="141">
          <cell r="C141">
            <v>263.60000000000002</v>
          </cell>
          <cell r="D141">
            <v>0</v>
          </cell>
          <cell r="E141">
            <v>0</v>
          </cell>
        </row>
        <row r="143">
          <cell r="C143">
            <v>1139.5</v>
          </cell>
          <cell r="D143">
            <v>1134.9000000000001</v>
          </cell>
          <cell r="E143">
            <v>1171.0999999999999</v>
          </cell>
        </row>
        <row r="146">
          <cell r="C146">
            <v>3418</v>
          </cell>
          <cell r="D146">
            <v>3418</v>
          </cell>
          <cell r="E146">
            <v>3418</v>
          </cell>
        </row>
        <row r="148">
          <cell r="C148">
            <v>11327.4</v>
          </cell>
          <cell r="D148">
            <v>11327.4</v>
          </cell>
          <cell r="E148">
            <v>0</v>
          </cell>
        </row>
        <row r="150">
          <cell r="C150">
            <v>304.2</v>
          </cell>
          <cell r="D150">
            <v>268.89999999999998</v>
          </cell>
          <cell r="E150">
            <v>279.7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13"/>
  <sheetViews>
    <sheetView tabSelected="1" view="pageBreakPreview" topLeftCell="C1" zoomScale="120" zoomScaleNormal="100" zoomScaleSheetLayoutView="120" workbookViewId="0">
      <selection activeCell="M8" sqref="M8"/>
    </sheetView>
  </sheetViews>
  <sheetFormatPr defaultRowHeight="15" x14ac:dyDescent="0.25"/>
  <cols>
    <col min="1" max="1" width="74.42578125" style="1" customWidth="1"/>
    <col min="2" max="2" width="27.140625" customWidth="1"/>
    <col min="3" max="3" width="14.140625" customWidth="1"/>
    <col min="4" max="4" width="13" customWidth="1"/>
    <col min="5" max="5" width="11.42578125" customWidth="1"/>
    <col min="6" max="6" width="13.7109375" customWidth="1"/>
    <col min="7" max="7" width="12.5703125" customWidth="1"/>
    <col min="8" max="8" width="10.85546875" customWidth="1"/>
    <col min="9" max="9" width="14.5703125" customWidth="1"/>
    <col min="10" max="10" width="12.7109375" customWidth="1"/>
    <col min="11" max="11" width="12" customWidth="1"/>
  </cols>
  <sheetData>
    <row r="1" spans="1:86" ht="15.75" x14ac:dyDescent="0.25">
      <c r="A1" s="21"/>
      <c r="B1" s="21"/>
      <c r="C1" s="21"/>
      <c r="D1" s="21"/>
      <c r="E1" s="21"/>
      <c r="F1" s="94" t="s">
        <v>230</v>
      </c>
      <c r="G1" s="94"/>
      <c r="H1" s="94"/>
      <c r="I1" s="94"/>
      <c r="J1" s="94"/>
      <c r="K1" s="94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</row>
    <row r="2" spans="1:86" ht="31.5" customHeight="1" x14ac:dyDescent="0.25">
      <c r="A2" s="23"/>
      <c r="B2" s="21"/>
      <c r="C2" s="21"/>
      <c r="D2" s="21"/>
      <c r="E2" s="21"/>
      <c r="F2" s="95" t="s">
        <v>231</v>
      </c>
      <c r="G2" s="95"/>
      <c r="H2" s="95"/>
      <c r="I2" s="95"/>
      <c r="J2" s="95"/>
      <c r="K2" s="95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</row>
    <row r="3" spans="1:86" ht="15.75" x14ac:dyDescent="0.25">
      <c r="A3" s="23"/>
      <c r="B3" s="23"/>
      <c r="C3" s="23"/>
      <c r="D3" s="23"/>
      <c r="E3" s="23"/>
      <c r="F3" s="94" t="s">
        <v>301</v>
      </c>
      <c r="G3" s="94"/>
      <c r="H3" s="94"/>
      <c r="I3" s="94"/>
      <c r="J3" s="94"/>
      <c r="K3" s="94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</row>
    <row r="4" spans="1:86" ht="14.2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5.75" x14ac:dyDescent="0.25">
      <c r="A5" s="96" t="s">
        <v>232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</row>
    <row r="6" spans="1:86" ht="15.75" x14ac:dyDescent="0.25">
      <c r="A6" s="96" t="s">
        <v>233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</row>
    <row r="7" spans="1:86" ht="11.25" customHeight="1" x14ac:dyDescent="0.25">
      <c r="A7" s="97" t="s">
        <v>0</v>
      </c>
      <c r="B7" s="97"/>
      <c r="C7" s="97"/>
      <c r="D7" s="97"/>
      <c r="E7" s="97"/>
      <c r="F7" s="97"/>
      <c r="G7" s="97"/>
      <c r="H7" s="97"/>
      <c r="I7" s="97"/>
      <c r="J7" s="97"/>
      <c r="K7" s="24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</row>
    <row r="8" spans="1:86" ht="12.75" customHeight="1" x14ac:dyDescent="0.25">
      <c r="A8" s="98" t="s">
        <v>1</v>
      </c>
      <c r="B8" s="98" t="s">
        <v>2</v>
      </c>
      <c r="C8" s="99" t="s">
        <v>234</v>
      </c>
      <c r="D8" s="100" t="s">
        <v>235</v>
      </c>
      <c r="E8" s="100"/>
      <c r="F8" s="99" t="s">
        <v>236</v>
      </c>
      <c r="G8" s="100" t="s">
        <v>235</v>
      </c>
      <c r="H8" s="100"/>
      <c r="I8" s="99" t="s">
        <v>237</v>
      </c>
      <c r="J8" s="100" t="s">
        <v>235</v>
      </c>
      <c r="K8" s="100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</row>
    <row r="9" spans="1:86" ht="53.25" customHeight="1" x14ac:dyDescent="0.25">
      <c r="A9" s="98"/>
      <c r="B9" s="98"/>
      <c r="C9" s="99"/>
      <c r="D9" s="25" t="s">
        <v>238</v>
      </c>
      <c r="E9" s="25" t="s">
        <v>239</v>
      </c>
      <c r="F9" s="99"/>
      <c r="G9" s="25" t="s">
        <v>238</v>
      </c>
      <c r="H9" s="25" t="s">
        <v>239</v>
      </c>
      <c r="I9" s="99"/>
      <c r="J9" s="25" t="s">
        <v>238</v>
      </c>
      <c r="K9" s="25" t="s">
        <v>239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</row>
    <row r="10" spans="1:86" ht="9.75" customHeight="1" x14ac:dyDescent="0.2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</row>
    <row r="11" spans="1:86" ht="15.75" x14ac:dyDescent="0.25">
      <c r="A11" s="27" t="s">
        <v>3</v>
      </c>
      <c r="B11" s="28" t="s">
        <v>4</v>
      </c>
      <c r="C11" s="29">
        <f>SUM(D11:E11)</f>
        <v>232987</v>
      </c>
      <c r="D11" s="29">
        <f>D12+D47</f>
        <v>140454.29999999999</v>
      </c>
      <c r="E11" s="29">
        <f>E12+E47</f>
        <v>92532.7</v>
      </c>
      <c r="F11" s="29">
        <f t="shared" ref="F11:F75" si="0">SUM(G11:H11)</f>
        <v>239673.40000000002</v>
      </c>
      <c r="G11" s="29">
        <f>G12+G47</f>
        <v>142279.1</v>
      </c>
      <c r="H11" s="29">
        <f>H12+H47</f>
        <v>97394.3</v>
      </c>
      <c r="I11" s="29">
        <f t="shared" ref="I11:I75" si="1">SUM(J11:K11)</f>
        <v>245697</v>
      </c>
      <c r="J11" s="29">
        <f>J12+J47</f>
        <v>144969.79999999999</v>
      </c>
      <c r="K11" s="29">
        <f>K12+K47</f>
        <v>100727.2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</row>
    <row r="12" spans="1:86" ht="15.75" x14ac:dyDescent="0.25">
      <c r="A12" s="27" t="s">
        <v>5</v>
      </c>
      <c r="B12" s="28"/>
      <c r="C12" s="29">
        <f t="shared" ref="C12:C75" si="2">SUM(D12:E12)</f>
        <v>222998.2</v>
      </c>
      <c r="D12" s="29">
        <f>D13+D24+D34+D42+D19</f>
        <v>130857.7</v>
      </c>
      <c r="E12" s="29">
        <f>E13+E24+E34+E42+E19</f>
        <v>92140.5</v>
      </c>
      <c r="F12" s="29">
        <f t="shared" si="0"/>
        <v>229463</v>
      </c>
      <c r="G12" s="29">
        <f>G13+G24+G34+G42+G19</f>
        <v>132460.9</v>
      </c>
      <c r="H12" s="29">
        <f>H13+H24+H34+H42+H19</f>
        <v>97002.1</v>
      </c>
      <c r="I12" s="29">
        <f t="shared" si="1"/>
        <v>235277</v>
      </c>
      <c r="J12" s="29">
        <f>J13+J24+J34+J42+J19</f>
        <v>134942</v>
      </c>
      <c r="K12" s="29">
        <f>K13+K24+K34+K42+K19</f>
        <v>100335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</row>
    <row r="13" spans="1:86" ht="15.75" x14ac:dyDescent="0.25">
      <c r="A13" s="30" t="s">
        <v>240</v>
      </c>
      <c r="B13" s="31" t="s">
        <v>6</v>
      </c>
      <c r="C13" s="32">
        <f t="shared" si="2"/>
        <v>153614.29999999999</v>
      </c>
      <c r="D13" s="32">
        <f>D14</f>
        <v>118211.3</v>
      </c>
      <c r="E13" s="32">
        <f>E14</f>
        <v>35403</v>
      </c>
      <c r="F13" s="32">
        <f t="shared" si="0"/>
        <v>158058.40000000002</v>
      </c>
      <c r="G13" s="32">
        <f>G14</f>
        <v>120283.3</v>
      </c>
      <c r="H13" s="32">
        <f>H14</f>
        <v>37775.100000000006</v>
      </c>
      <c r="I13" s="32">
        <f t="shared" si="1"/>
        <v>163115.19999999998</v>
      </c>
      <c r="J13" s="32">
        <f>J14</f>
        <v>122620.29999999999</v>
      </c>
      <c r="K13" s="32">
        <f>K14</f>
        <v>40494.899999999994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</row>
    <row r="14" spans="1:86" ht="15.75" x14ac:dyDescent="0.25">
      <c r="A14" s="30" t="s">
        <v>7</v>
      </c>
      <c r="B14" s="31" t="s">
        <v>8</v>
      </c>
      <c r="C14" s="32">
        <f>SUM(D14:E14)</f>
        <v>153614.29999999999</v>
      </c>
      <c r="D14" s="32">
        <f>SUM(D15:D18)</f>
        <v>118211.3</v>
      </c>
      <c r="E14" s="32">
        <f>SUM(E15:E18)</f>
        <v>35403</v>
      </c>
      <c r="F14" s="32">
        <f t="shared" si="0"/>
        <v>158058.40000000002</v>
      </c>
      <c r="G14" s="32">
        <f>SUM(G15:G18)</f>
        <v>120283.3</v>
      </c>
      <c r="H14" s="32">
        <f>SUM(H15:H18)</f>
        <v>37775.100000000006</v>
      </c>
      <c r="I14" s="32">
        <f t="shared" si="1"/>
        <v>163115.19999999998</v>
      </c>
      <c r="J14" s="32">
        <f>SUM(J15:J18)</f>
        <v>122620.29999999999</v>
      </c>
      <c r="K14" s="32">
        <f>SUM(K15:K18)</f>
        <v>40494.899999999994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</row>
    <row r="15" spans="1:86" ht="50.25" customHeight="1" x14ac:dyDescent="0.25">
      <c r="A15" s="33" t="s">
        <v>9</v>
      </c>
      <c r="B15" s="34" t="s">
        <v>10</v>
      </c>
      <c r="C15" s="32">
        <f t="shared" si="2"/>
        <v>150490.70000000001</v>
      </c>
      <c r="D15" s="35">
        <f>'[1]Райбюд. Табл. № 6'!C13</f>
        <v>115969.2</v>
      </c>
      <c r="E15" s="35">
        <f>'[1]Свод с.п.'!C13</f>
        <v>34521.5</v>
      </c>
      <c r="F15" s="32">
        <f t="shared" si="0"/>
        <v>154836.5</v>
      </c>
      <c r="G15" s="35">
        <f>'[1]Райбюд. Табл. № 6'!D13</f>
        <v>117999.9</v>
      </c>
      <c r="H15" s="35">
        <f>'[1]Свод с.п.'!D13</f>
        <v>36836.600000000006</v>
      </c>
      <c r="I15" s="32">
        <f t="shared" si="1"/>
        <v>159818.19999999998</v>
      </c>
      <c r="J15" s="35">
        <f>'[1]Райбюд. Табл. № 6'!E13</f>
        <v>120317.9</v>
      </c>
      <c r="K15" s="35">
        <f>'[1]Свод с.п.'!E13</f>
        <v>39500.299999999996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</row>
    <row r="16" spans="1:86" ht="63.75" x14ac:dyDescent="0.25">
      <c r="A16" s="33" t="s">
        <v>11</v>
      </c>
      <c r="B16" s="34" t="s">
        <v>12</v>
      </c>
      <c r="C16" s="32">
        <f t="shared" si="2"/>
        <v>1569.4</v>
      </c>
      <c r="D16" s="35">
        <f>'[1]Райбюд. Табл. № 6'!C14</f>
        <v>1209.4000000000001</v>
      </c>
      <c r="E16" s="35">
        <f>'[1]Свод с.п.'!C14</f>
        <v>360</v>
      </c>
      <c r="F16" s="32">
        <f t="shared" si="0"/>
        <v>1567.8</v>
      </c>
      <c r="G16" s="35">
        <f>'[1]Райбюд. Табл. № 6'!D14</f>
        <v>1194.8</v>
      </c>
      <c r="H16" s="35">
        <f>'[1]Свод с.п.'!D14</f>
        <v>373</v>
      </c>
      <c r="I16" s="32">
        <f t="shared" si="1"/>
        <v>1525.3</v>
      </c>
      <c r="J16" s="35">
        <f>'[1]Райбюд. Табл. № 6'!E14</f>
        <v>1148.3</v>
      </c>
      <c r="K16" s="35">
        <f>'[1]Свод с.п.'!E14</f>
        <v>377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</row>
    <row r="17" spans="1:86" ht="30" customHeight="1" x14ac:dyDescent="0.25">
      <c r="A17" s="33" t="s">
        <v>13</v>
      </c>
      <c r="B17" s="9" t="s">
        <v>14</v>
      </c>
      <c r="C17" s="32">
        <f t="shared" si="2"/>
        <v>1109</v>
      </c>
      <c r="D17" s="35">
        <f>'[1]Райбюд. Табл. № 6'!C15</f>
        <v>854.6</v>
      </c>
      <c r="E17" s="35">
        <f>'[1]Свод с.п.'!C15</f>
        <v>254.4</v>
      </c>
      <c r="F17" s="32">
        <f t="shared" si="0"/>
        <v>1179.0999999999999</v>
      </c>
      <c r="G17" s="35">
        <f>'[1]Райбюд. Табл. № 6'!D15</f>
        <v>898.6</v>
      </c>
      <c r="H17" s="35">
        <f>'[1]Свод с.п.'!D15</f>
        <v>280.5</v>
      </c>
      <c r="I17" s="32">
        <f t="shared" si="1"/>
        <v>1262.4000000000001</v>
      </c>
      <c r="J17" s="35">
        <f>'[1]Райбюд. Табл. № 6'!E15</f>
        <v>950.4</v>
      </c>
      <c r="K17" s="35">
        <f>'[1]Свод с.п.'!E15</f>
        <v>312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</row>
    <row r="18" spans="1:86" ht="51" x14ac:dyDescent="0.25">
      <c r="A18" s="33" t="s">
        <v>241</v>
      </c>
      <c r="B18" s="34" t="s">
        <v>15</v>
      </c>
      <c r="C18" s="32">
        <f t="shared" ref="C18:C23" si="3">SUM(D18:E18)</f>
        <v>445.20000000000005</v>
      </c>
      <c r="D18" s="35">
        <f>'[1]Райбюд. Табл. № 6'!C16</f>
        <v>178.1</v>
      </c>
      <c r="E18" s="35">
        <f>'[1]Свод с.п.'!C16</f>
        <v>267.10000000000002</v>
      </c>
      <c r="F18" s="32">
        <f t="shared" si="0"/>
        <v>475</v>
      </c>
      <c r="G18" s="35">
        <f>'[1]Райбюд. Табл. № 6'!D16</f>
        <v>190</v>
      </c>
      <c r="H18" s="35">
        <f>'[1]Свод с.п.'!D16</f>
        <v>285</v>
      </c>
      <c r="I18" s="32">
        <f t="shared" si="1"/>
        <v>509.3</v>
      </c>
      <c r="J18" s="35">
        <f>'[1]Райбюд. Табл. № 6'!E16</f>
        <v>203.7</v>
      </c>
      <c r="K18" s="35">
        <f>'[1]Свод с.п.'!E16</f>
        <v>305.60000000000002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</row>
    <row r="19" spans="1:86" ht="28.5" customHeight="1" x14ac:dyDescent="0.25">
      <c r="A19" s="36" t="s">
        <v>16</v>
      </c>
      <c r="B19" s="8" t="s">
        <v>17</v>
      </c>
      <c r="C19" s="32">
        <f t="shared" si="3"/>
        <v>35965.9</v>
      </c>
      <c r="D19" s="32">
        <f>SUM(D20:D23)</f>
        <v>6127.4</v>
      </c>
      <c r="E19" s="32">
        <f>SUM(E20:E23)</f>
        <v>29838.5</v>
      </c>
      <c r="F19" s="32">
        <f t="shared" si="0"/>
        <v>38901.599999999999</v>
      </c>
      <c r="G19" s="32">
        <f>SUM(G20:G23)</f>
        <v>6627.6</v>
      </c>
      <c r="H19" s="32">
        <f>SUM(H20:H23)</f>
        <v>32274</v>
      </c>
      <c r="I19" s="32">
        <f t="shared" si="1"/>
        <v>39512.799999999996</v>
      </c>
      <c r="J19" s="32">
        <f>SUM(J20:J23)</f>
        <v>6731.7</v>
      </c>
      <c r="K19" s="32">
        <f>SUM(K20:K23)</f>
        <v>32781.1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</row>
    <row r="20" spans="1:86" ht="64.5" x14ac:dyDescent="0.25">
      <c r="A20" s="37" t="s">
        <v>18</v>
      </c>
      <c r="B20" s="38" t="s">
        <v>19</v>
      </c>
      <c r="C20" s="32">
        <f t="shared" si="3"/>
        <v>16514.300000000003</v>
      </c>
      <c r="D20" s="35">
        <f>'[1]Райбюд. Табл. № 6'!C18</f>
        <v>2813.5</v>
      </c>
      <c r="E20" s="35">
        <f>'[1]Свод с.п.'!C18</f>
        <v>13700.800000000001</v>
      </c>
      <c r="F20" s="32">
        <f t="shared" si="0"/>
        <v>17883.8</v>
      </c>
      <c r="G20" s="35">
        <f>'[1]Райбюд. Табл. № 6'!D18</f>
        <v>3046.8</v>
      </c>
      <c r="H20" s="35">
        <f>'[1]Свод с.п.'!D18</f>
        <v>14837</v>
      </c>
      <c r="I20" s="32">
        <f t="shared" si="1"/>
        <v>18293.7</v>
      </c>
      <c r="J20" s="35">
        <f>'[1]Райбюд. Табл. № 6'!E18</f>
        <v>3116.7</v>
      </c>
      <c r="K20" s="35">
        <f>'[1]Свод с.п.'!E18</f>
        <v>15177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</row>
    <row r="21" spans="1:86" ht="77.25" x14ac:dyDescent="0.25">
      <c r="A21" s="39" t="s">
        <v>20</v>
      </c>
      <c r="B21" s="38" t="s">
        <v>21</v>
      </c>
      <c r="C21" s="32">
        <f t="shared" si="3"/>
        <v>94</v>
      </c>
      <c r="D21" s="35">
        <f>'[1]Райбюд. Табл. № 6'!C19</f>
        <v>16</v>
      </c>
      <c r="E21" s="35">
        <f>'[1]Свод с.п.'!C19</f>
        <v>78</v>
      </c>
      <c r="F21" s="32">
        <f t="shared" si="0"/>
        <v>100.9</v>
      </c>
      <c r="G21" s="35">
        <f>'[1]Райбюд. Табл. № 6'!D19</f>
        <v>17.2</v>
      </c>
      <c r="H21" s="35">
        <f>'[1]Свод с.п.'!D19</f>
        <v>83.7</v>
      </c>
      <c r="I21" s="32">
        <f t="shared" si="1"/>
        <v>102.20000000000002</v>
      </c>
      <c r="J21" s="35">
        <f>'[1]Райбюд. Табл. № 6'!E19</f>
        <v>17.399999999999999</v>
      </c>
      <c r="K21" s="35">
        <f>'[1]Свод с.п.'!E19</f>
        <v>84.800000000000011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</row>
    <row r="22" spans="1:86" ht="63.75" x14ac:dyDescent="0.25">
      <c r="A22" s="40" t="s">
        <v>22</v>
      </c>
      <c r="B22" s="38" t="s">
        <v>23</v>
      </c>
      <c r="C22" s="32">
        <f t="shared" si="3"/>
        <v>21723.599999999999</v>
      </c>
      <c r="D22" s="35">
        <f>'[1]Райбюд. Табл. № 6'!C20</f>
        <v>3701</v>
      </c>
      <c r="E22" s="35">
        <f>'[1]Свод с.п.'!C20</f>
        <v>18022.599999999999</v>
      </c>
      <c r="F22" s="32">
        <f t="shared" si="0"/>
        <v>23464.499999999996</v>
      </c>
      <c r="G22" s="35">
        <f>'[1]Райбюд. Табл. № 6'!D20</f>
        <v>3997.6</v>
      </c>
      <c r="H22" s="35">
        <f>'[1]Свод с.п.'!D20</f>
        <v>19466.899999999998</v>
      </c>
      <c r="I22" s="32">
        <f t="shared" si="1"/>
        <v>23925.399999999998</v>
      </c>
      <c r="J22" s="35">
        <f>'[1]Райбюд. Табл. № 6'!E20</f>
        <v>4076.1</v>
      </c>
      <c r="K22" s="35">
        <f>'[1]Свод с.п.'!E20</f>
        <v>19849.3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</row>
    <row r="23" spans="1:86" ht="63.75" x14ac:dyDescent="0.25">
      <c r="A23" s="41" t="s">
        <v>24</v>
      </c>
      <c r="B23" s="38" t="s">
        <v>25</v>
      </c>
      <c r="C23" s="32">
        <f t="shared" si="3"/>
        <v>-2366</v>
      </c>
      <c r="D23" s="35">
        <f>'[1]Райбюд. Табл. № 6'!C21</f>
        <v>-403.1</v>
      </c>
      <c r="E23" s="35">
        <f>'[1]Свод с.п.'!C21</f>
        <v>-1962.9</v>
      </c>
      <c r="F23" s="32">
        <f>SUM(G23:H23)</f>
        <v>-2547.5999999999995</v>
      </c>
      <c r="G23" s="35">
        <f>'[1]Райбюд. Табл. № 6'!D21</f>
        <v>-434</v>
      </c>
      <c r="H23" s="35">
        <f>'[1]Свод с.п.'!D21</f>
        <v>-2113.5999999999995</v>
      </c>
      <c r="I23" s="32">
        <f>SUM(J23:K23)</f>
        <v>-2808.4999999999995</v>
      </c>
      <c r="J23" s="35">
        <f>'[1]Райбюд. Табл. № 6'!E21</f>
        <v>-478.5</v>
      </c>
      <c r="K23" s="35">
        <f>'[1]Свод с.п.'!E21</f>
        <v>-2329.9999999999995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</row>
    <row r="24" spans="1:86" ht="15.75" x14ac:dyDescent="0.25">
      <c r="A24" s="36" t="s">
        <v>38</v>
      </c>
      <c r="B24" s="31" t="s">
        <v>26</v>
      </c>
      <c r="C24" s="32">
        <f>SUM(D24:E24)</f>
        <v>8887</v>
      </c>
      <c r="D24" s="32">
        <f>D28+D30+D32+D25</f>
        <v>5204</v>
      </c>
      <c r="E24" s="32">
        <f>E28+E30+E32+E25</f>
        <v>3683</v>
      </c>
      <c r="F24" s="32">
        <f t="shared" si="0"/>
        <v>7948</v>
      </c>
      <c r="G24" s="32">
        <f>G28+G30+G32+G25</f>
        <v>4235</v>
      </c>
      <c r="H24" s="32">
        <f>H28+H30+H32+H25</f>
        <v>3713</v>
      </c>
      <c r="I24" s="32">
        <f t="shared" si="1"/>
        <v>8028</v>
      </c>
      <c r="J24" s="32">
        <f>J28+J30+J32+J25</f>
        <v>4275</v>
      </c>
      <c r="K24" s="32">
        <f>K28+K30+K32+K25</f>
        <v>3753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</row>
    <row r="25" spans="1:86" ht="15.75" x14ac:dyDescent="0.25">
      <c r="A25" s="42" t="s">
        <v>43</v>
      </c>
      <c r="B25" s="4" t="s">
        <v>44</v>
      </c>
      <c r="C25" s="32">
        <f t="shared" ref="C25:C33" si="4">SUM(D25+E25)</f>
        <v>501</v>
      </c>
      <c r="D25" s="32">
        <f>D26+D27</f>
        <v>501</v>
      </c>
      <c r="E25" s="32">
        <f>E26+E27</f>
        <v>0</v>
      </c>
      <c r="F25" s="32">
        <f t="shared" ref="F25:F27" si="5">SUM(G25+H25)</f>
        <v>522</v>
      </c>
      <c r="G25" s="32">
        <f t="shared" ref="G25:H25" si="6">G26+G27</f>
        <v>522</v>
      </c>
      <c r="H25" s="32">
        <f t="shared" si="6"/>
        <v>0</v>
      </c>
      <c r="I25" s="32">
        <f t="shared" ref="I25:I27" si="7">SUM(J25+K25)</f>
        <v>522</v>
      </c>
      <c r="J25" s="32">
        <f t="shared" ref="J25:K25" si="8">J26+J27</f>
        <v>522</v>
      </c>
      <c r="K25" s="32">
        <f t="shared" si="8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</row>
    <row r="26" spans="1:86" ht="26.25" x14ac:dyDescent="0.25">
      <c r="A26" s="43" t="s">
        <v>45</v>
      </c>
      <c r="B26" s="6" t="s">
        <v>46</v>
      </c>
      <c r="C26" s="32">
        <f t="shared" si="4"/>
        <v>350</v>
      </c>
      <c r="D26" s="35">
        <f>'[1]Райбюд. Табл. № 6'!C24</f>
        <v>350</v>
      </c>
      <c r="E26" s="35">
        <v>0</v>
      </c>
      <c r="F26" s="32">
        <f t="shared" si="5"/>
        <v>361</v>
      </c>
      <c r="G26" s="35">
        <f>'[1]Райбюд. Табл. № 6'!D24</f>
        <v>361</v>
      </c>
      <c r="H26" s="35">
        <v>0</v>
      </c>
      <c r="I26" s="32">
        <f t="shared" si="7"/>
        <v>361</v>
      </c>
      <c r="J26" s="35">
        <f>'[1]Райбюд. Табл. № 6'!E24</f>
        <v>361</v>
      </c>
      <c r="K26" s="35"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</row>
    <row r="27" spans="1:86" ht="39" x14ac:dyDescent="0.25">
      <c r="A27" s="43" t="s">
        <v>47</v>
      </c>
      <c r="B27" s="6" t="s">
        <v>48</v>
      </c>
      <c r="C27" s="32">
        <f t="shared" si="4"/>
        <v>151</v>
      </c>
      <c r="D27" s="35">
        <f>'[1]Райбюд. Табл. № 6'!C25</f>
        <v>151</v>
      </c>
      <c r="E27" s="35">
        <v>0</v>
      </c>
      <c r="F27" s="32">
        <f t="shared" si="5"/>
        <v>161</v>
      </c>
      <c r="G27" s="35">
        <f>'[1]Райбюд. Табл. № 6'!D25</f>
        <v>161</v>
      </c>
      <c r="H27" s="35">
        <v>0</v>
      </c>
      <c r="I27" s="32">
        <f t="shared" si="7"/>
        <v>161</v>
      </c>
      <c r="J27" s="35">
        <f>'[1]Райбюд. Табл. № 6'!E25</f>
        <v>161</v>
      </c>
      <c r="K27" s="35"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</row>
    <row r="28" spans="1:86" ht="15.75" x14ac:dyDescent="0.25">
      <c r="A28" s="44" t="s">
        <v>49</v>
      </c>
      <c r="B28" s="6" t="s">
        <v>50</v>
      </c>
      <c r="C28" s="32">
        <f t="shared" si="4"/>
        <v>1020</v>
      </c>
      <c r="D28" s="35">
        <f>D29</f>
        <v>1020</v>
      </c>
      <c r="E28" s="35">
        <f>E29</f>
        <v>0</v>
      </c>
      <c r="F28" s="32">
        <f t="shared" si="0"/>
        <v>0</v>
      </c>
      <c r="G28" s="35">
        <f>G29</f>
        <v>0</v>
      </c>
      <c r="H28" s="35">
        <f>H29</f>
        <v>0</v>
      </c>
      <c r="I28" s="32">
        <f t="shared" si="1"/>
        <v>0</v>
      </c>
      <c r="J28" s="35">
        <f>J29</f>
        <v>0</v>
      </c>
      <c r="K28" s="35">
        <f>K29</f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</row>
    <row r="29" spans="1:86" ht="15.75" x14ac:dyDescent="0.25">
      <c r="A29" s="44" t="s">
        <v>49</v>
      </c>
      <c r="B29" s="6" t="s">
        <v>51</v>
      </c>
      <c r="C29" s="32">
        <f t="shared" si="4"/>
        <v>1020</v>
      </c>
      <c r="D29" s="35">
        <f>'[1]Райбюд. Табл. № 6'!C27</f>
        <v>1020</v>
      </c>
      <c r="E29" s="35">
        <v>0</v>
      </c>
      <c r="F29" s="32">
        <f t="shared" si="0"/>
        <v>0</v>
      </c>
      <c r="G29" s="35">
        <f>'[1]Райбюд. Табл. № 6'!D27</f>
        <v>0</v>
      </c>
      <c r="H29" s="35">
        <v>0</v>
      </c>
      <c r="I29" s="32">
        <f t="shared" si="1"/>
        <v>0</v>
      </c>
      <c r="J29" s="35">
        <f>'[1]Райбюд. Табл. № 6'!E27</f>
        <v>0</v>
      </c>
      <c r="K29" s="35"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</row>
    <row r="30" spans="1:86" ht="15.75" x14ac:dyDescent="0.25">
      <c r="A30" s="44" t="s">
        <v>27</v>
      </c>
      <c r="B30" s="6" t="s">
        <v>52</v>
      </c>
      <c r="C30" s="32">
        <f t="shared" si="4"/>
        <v>7366</v>
      </c>
      <c r="D30" s="35">
        <f>D31</f>
        <v>3683</v>
      </c>
      <c r="E30" s="35">
        <f>E31</f>
        <v>3683</v>
      </c>
      <c r="F30" s="32">
        <f t="shared" si="0"/>
        <v>7426</v>
      </c>
      <c r="G30" s="35">
        <f>G31</f>
        <v>3713</v>
      </c>
      <c r="H30" s="35">
        <f>H31</f>
        <v>3713</v>
      </c>
      <c r="I30" s="32">
        <f t="shared" si="1"/>
        <v>7506</v>
      </c>
      <c r="J30" s="35">
        <f>J31</f>
        <v>3753</v>
      </c>
      <c r="K30" s="35">
        <f>K31</f>
        <v>3753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</row>
    <row r="31" spans="1:86" ht="15.75" x14ac:dyDescent="0.25">
      <c r="A31" s="44" t="s">
        <v>27</v>
      </c>
      <c r="B31" s="9" t="s">
        <v>28</v>
      </c>
      <c r="C31" s="32">
        <f t="shared" si="4"/>
        <v>7366</v>
      </c>
      <c r="D31" s="35">
        <f>'[1]Райбюд. Табл. № 6'!C29</f>
        <v>3683</v>
      </c>
      <c r="E31" s="35">
        <f>'[1]Свод с.п.'!C23</f>
        <v>3683</v>
      </c>
      <c r="F31" s="32">
        <f t="shared" si="0"/>
        <v>7426</v>
      </c>
      <c r="G31" s="35">
        <f>'[1]Райбюд. Табл. № 6'!D29</f>
        <v>3713</v>
      </c>
      <c r="H31" s="35">
        <f>'[1]Свод с.п.'!D23</f>
        <v>3713</v>
      </c>
      <c r="I31" s="32">
        <f t="shared" si="1"/>
        <v>7506</v>
      </c>
      <c r="J31" s="35">
        <f>'[1]Райбюд. Табл. № 6'!E29</f>
        <v>3753</v>
      </c>
      <c r="K31" s="35">
        <f>'[1]Свод с.п.'!E23</f>
        <v>3753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</row>
    <row r="32" spans="1:86" ht="15.75" x14ac:dyDescent="0.25">
      <c r="A32" s="43" t="s">
        <v>53</v>
      </c>
      <c r="B32" s="9" t="s">
        <v>54</v>
      </c>
      <c r="C32" s="32">
        <f t="shared" si="4"/>
        <v>0</v>
      </c>
      <c r="D32" s="35">
        <f>D33</f>
        <v>0</v>
      </c>
      <c r="E32" s="35">
        <f>E33</f>
        <v>0</v>
      </c>
      <c r="F32" s="32">
        <f t="shared" si="0"/>
        <v>0</v>
      </c>
      <c r="G32" s="35">
        <f>G33</f>
        <v>0</v>
      </c>
      <c r="H32" s="35">
        <f>H33</f>
        <v>0</v>
      </c>
      <c r="I32" s="32">
        <f t="shared" si="1"/>
        <v>0</v>
      </c>
      <c r="J32" s="35">
        <f>J33</f>
        <v>0</v>
      </c>
      <c r="K32" s="35">
        <f>K33</f>
        <v>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</row>
    <row r="33" spans="1:86" ht="26.25" x14ac:dyDescent="0.25">
      <c r="A33" s="43" t="s">
        <v>55</v>
      </c>
      <c r="B33" s="9" t="s">
        <v>56</v>
      </c>
      <c r="C33" s="32">
        <f t="shared" si="4"/>
        <v>0</v>
      </c>
      <c r="D33" s="35">
        <f>'[1]Райбюд. Табл. № 6'!C31</f>
        <v>0</v>
      </c>
      <c r="E33" s="35">
        <v>0</v>
      </c>
      <c r="F33" s="32">
        <f t="shared" si="0"/>
        <v>0</v>
      </c>
      <c r="G33" s="35">
        <f>'[1]Райбюд. Табл. № 6'!D31</f>
        <v>0</v>
      </c>
      <c r="H33" s="35">
        <v>0</v>
      </c>
      <c r="I33" s="32">
        <f t="shared" si="1"/>
        <v>0</v>
      </c>
      <c r="J33" s="35">
        <f>'[1]Райбюд. Табл. № 6'!E31</f>
        <v>0</v>
      </c>
      <c r="K33" s="35">
        <v>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</row>
    <row r="34" spans="1:86" ht="15.75" x14ac:dyDescent="0.25">
      <c r="A34" s="45" t="s">
        <v>242</v>
      </c>
      <c r="B34" s="31" t="s">
        <v>243</v>
      </c>
      <c r="C34" s="32">
        <f t="shared" si="2"/>
        <v>23209</v>
      </c>
      <c r="D34" s="32">
        <f>D35+D37</f>
        <v>0</v>
      </c>
      <c r="E34" s="32">
        <f>E35+E37</f>
        <v>23209</v>
      </c>
      <c r="F34" s="32">
        <f t="shared" si="0"/>
        <v>23233</v>
      </c>
      <c r="G34" s="32">
        <f>G35+G37</f>
        <v>0</v>
      </c>
      <c r="H34" s="32">
        <f>H35+H37</f>
        <v>23233</v>
      </c>
      <c r="I34" s="32">
        <f t="shared" si="1"/>
        <v>23299</v>
      </c>
      <c r="J34" s="32">
        <f>J35+J37</f>
        <v>0</v>
      </c>
      <c r="K34" s="32">
        <f>K35+K37</f>
        <v>23299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</row>
    <row r="35" spans="1:86" ht="15.75" x14ac:dyDescent="0.25">
      <c r="A35" s="46" t="s">
        <v>244</v>
      </c>
      <c r="B35" s="34" t="s">
        <v>245</v>
      </c>
      <c r="C35" s="2">
        <f t="shared" si="2"/>
        <v>794</v>
      </c>
      <c r="D35" s="3">
        <f>D36</f>
        <v>0</v>
      </c>
      <c r="E35" s="3">
        <f>E36</f>
        <v>794</v>
      </c>
      <c r="F35" s="2">
        <f t="shared" si="0"/>
        <v>828</v>
      </c>
      <c r="G35" s="3">
        <f>G36</f>
        <v>0</v>
      </c>
      <c r="H35" s="3">
        <f>H36</f>
        <v>828</v>
      </c>
      <c r="I35" s="2">
        <f t="shared" si="1"/>
        <v>894</v>
      </c>
      <c r="J35" s="3">
        <f>J36</f>
        <v>0</v>
      </c>
      <c r="K35" s="3">
        <f>K36</f>
        <v>894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</row>
    <row r="36" spans="1:86" ht="26.25" x14ac:dyDescent="0.25">
      <c r="A36" s="47" t="s">
        <v>246</v>
      </c>
      <c r="B36" s="34" t="s">
        <v>247</v>
      </c>
      <c r="C36" s="2">
        <f t="shared" si="2"/>
        <v>794</v>
      </c>
      <c r="D36" s="3">
        <v>0</v>
      </c>
      <c r="E36" s="3">
        <f>'[1]Свод с.п.'!C26</f>
        <v>794</v>
      </c>
      <c r="F36" s="2">
        <f t="shared" si="0"/>
        <v>828</v>
      </c>
      <c r="G36" s="3">
        <v>0</v>
      </c>
      <c r="H36" s="3">
        <f>'[1]Свод с.п.'!D26</f>
        <v>828</v>
      </c>
      <c r="I36" s="2">
        <f t="shared" si="1"/>
        <v>894</v>
      </c>
      <c r="J36" s="3">
        <v>0</v>
      </c>
      <c r="K36" s="3">
        <f>'[1]Свод с.п.'!E26</f>
        <v>894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</row>
    <row r="37" spans="1:86" ht="15.75" x14ac:dyDescent="0.25">
      <c r="A37" s="46" t="s">
        <v>248</v>
      </c>
      <c r="B37" s="34" t="s">
        <v>249</v>
      </c>
      <c r="C37" s="2">
        <f t="shared" si="2"/>
        <v>22415</v>
      </c>
      <c r="D37" s="3">
        <f>D38+D40</f>
        <v>0</v>
      </c>
      <c r="E37" s="3">
        <f>E38+E40</f>
        <v>22415</v>
      </c>
      <c r="F37" s="2">
        <f t="shared" si="0"/>
        <v>22405</v>
      </c>
      <c r="G37" s="3">
        <f>G38+G40</f>
        <v>0</v>
      </c>
      <c r="H37" s="3">
        <f>H38+H40</f>
        <v>22405</v>
      </c>
      <c r="I37" s="2">
        <f t="shared" si="1"/>
        <v>22405</v>
      </c>
      <c r="J37" s="3">
        <f>J38+J40</f>
        <v>0</v>
      </c>
      <c r="K37" s="3">
        <f>K38+K40</f>
        <v>22405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</row>
    <row r="38" spans="1:86" ht="15.75" x14ac:dyDescent="0.25">
      <c r="A38" s="48" t="s">
        <v>250</v>
      </c>
      <c r="B38" s="34" t="s">
        <v>251</v>
      </c>
      <c r="C38" s="32">
        <f t="shared" si="2"/>
        <v>4333</v>
      </c>
      <c r="D38" s="35">
        <f>D39</f>
        <v>0</v>
      </c>
      <c r="E38" s="35">
        <f>E39</f>
        <v>4333</v>
      </c>
      <c r="F38" s="32">
        <f t="shared" si="0"/>
        <v>4333</v>
      </c>
      <c r="G38" s="35">
        <f>G39</f>
        <v>0</v>
      </c>
      <c r="H38" s="35">
        <f>H39</f>
        <v>4333</v>
      </c>
      <c r="I38" s="32">
        <f t="shared" si="1"/>
        <v>4333</v>
      </c>
      <c r="J38" s="35">
        <f>J39</f>
        <v>0</v>
      </c>
      <c r="K38" s="35">
        <f>K39</f>
        <v>4333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</row>
    <row r="39" spans="1:86" ht="26.25" x14ac:dyDescent="0.25">
      <c r="A39" s="49" t="s">
        <v>252</v>
      </c>
      <c r="B39" s="9" t="s">
        <v>253</v>
      </c>
      <c r="C39" s="32">
        <f t="shared" si="2"/>
        <v>4333</v>
      </c>
      <c r="D39" s="35">
        <v>0</v>
      </c>
      <c r="E39" s="35">
        <f>'[1]Свод с.п.'!C29</f>
        <v>4333</v>
      </c>
      <c r="F39" s="32">
        <f t="shared" si="0"/>
        <v>4333</v>
      </c>
      <c r="G39" s="35">
        <v>0</v>
      </c>
      <c r="H39" s="35">
        <f>'[1]Свод с.п.'!D29</f>
        <v>4333</v>
      </c>
      <c r="I39" s="32">
        <f t="shared" si="1"/>
        <v>4333</v>
      </c>
      <c r="J39" s="35">
        <v>0</v>
      </c>
      <c r="K39" s="35">
        <f>'[1]Свод с.п.'!E29</f>
        <v>4333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</row>
    <row r="40" spans="1:86" ht="15.75" x14ac:dyDescent="0.25">
      <c r="A40" s="48" t="s">
        <v>254</v>
      </c>
      <c r="B40" s="34" t="s">
        <v>255</v>
      </c>
      <c r="C40" s="32">
        <f t="shared" si="2"/>
        <v>18082</v>
      </c>
      <c r="D40" s="35">
        <f>D41</f>
        <v>0</v>
      </c>
      <c r="E40" s="35">
        <f>E41</f>
        <v>18082</v>
      </c>
      <c r="F40" s="32">
        <f t="shared" si="0"/>
        <v>18072</v>
      </c>
      <c r="G40" s="35">
        <f>G41</f>
        <v>0</v>
      </c>
      <c r="H40" s="35">
        <f>H41</f>
        <v>18072</v>
      </c>
      <c r="I40" s="32">
        <f t="shared" si="1"/>
        <v>18072</v>
      </c>
      <c r="J40" s="35">
        <f>J41</f>
        <v>0</v>
      </c>
      <c r="K40" s="35">
        <f>K41</f>
        <v>18072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</row>
    <row r="41" spans="1:86" ht="26.25" x14ac:dyDescent="0.25">
      <c r="A41" s="37" t="s">
        <v>256</v>
      </c>
      <c r="B41" s="9" t="s">
        <v>257</v>
      </c>
      <c r="C41" s="32">
        <f t="shared" si="2"/>
        <v>18082</v>
      </c>
      <c r="D41" s="35">
        <v>0</v>
      </c>
      <c r="E41" s="35">
        <f>'[1]Свод с.п.'!C31</f>
        <v>18082</v>
      </c>
      <c r="F41" s="32">
        <f t="shared" si="0"/>
        <v>18072</v>
      </c>
      <c r="G41" s="35">
        <v>0</v>
      </c>
      <c r="H41" s="35">
        <f>'[1]Свод с.п.'!D31</f>
        <v>18072</v>
      </c>
      <c r="I41" s="32">
        <f t="shared" si="1"/>
        <v>18072</v>
      </c>
      <c r="J41" s="35">
        <v>0</v>
      </c>
      <c r="K41" s="35">
        <f>'[1]Свод с.п.'!E31</f>
        <v>18072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</row>
    <row r="42" spans="1:86" ht="15.75" x14ac:dyDescent="0.25">
      <c r="A42" s="36" t="s">
        <v>57</v>
      </c>
      <c r="B42" s="31" t="s">
        <v>58</v>
      </c>
      <c r="C42" s="32">
        <f>C43+C45</f>
        <v>1322</v>
      </c>
      <c r="D42" s="32">
        <f>D43</f>
        <v>1315</v>
      </c>
      <c r="E42" s="32">
        <f>E43+E46</f>
        <v>7</v>
      </c>
      <c r="F42" s="32">
        <f t="shared" si="0"/>
        <v>1322</v>
      </c>
      <c r="G42" s="32">
        <f>G43</f>
        <v>1315</v>
      </c>
      <c r="H42" s="32">
        <f>H43+H46</f>
        <v>7</v>
      </c>
      <c r="I42" s="32">
        <f t="shared" si="1"/>
        <v>1322</v>
      </c>
      <c r="J42" s="32">
        <f>J43</f>
        <v>1315</v>
      </c>
      <c r="K42" s="32">
        <f>K43+K46</f>
        <v>7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</row>
    <row r="43" spans="1:86" ht="25.5" x14ac:dyDescent="0.25">
      <c r="A43" s="33" t="s">
        <v>59</v>
      </c>
      <c r="B43" s="34" t="s">
        <v>60</v>
      </c>
      <c r="C43" s="32">
        <f t="shared" si="2"/>
        <v>1315</v>
      </c>
      <c r="D43" s="35">
        <f>D44</f>
        <v>1315</v>
      </c>
      <c r="E43" s="35">
        <f>E44</f>
        <v>0</v>
      </c>
      <c r="F43" s="32">
        <f t="shared" si="0"/>
        <v>1315</v>
      </c>
      <c r="G43" s="35">
        <f>G44</f>
        <v>1315</v>
      </c>
      <c r="H43" s="35">
        <f>H44</f>
        <v>0</v>
      </c>
      <c r="I43" s="32">
        <f t="shared" si="1"/>
        <v>1315</v>
      </c>
      <c r="J43" s="35">
        <f>J44</f>
        <v>1315</v>
      </c>
      <c r="K43" s="35">
        <f>K44</f>
        <v>0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</row>
    <row r="44" spans="1:86" ht="25.5" x14ac:dyDescent="0.25">
      <c r="A44" s="33" t="s">
        <v>61</v>
      </c>
      <c r="B44" s="34" t="s">
        <v>62</v>
      </c>
      <c r="C44" s="32">
        <f t="shared" si="2"/>
        <v>1315</v>
      </c>
      <c r="D44" s="35">
        <f>'[1]Райбюд. Табл. № 6'!C34</f>
        <v>1315</v>
      </c>
      <c r="E44" s="35">
        <v>0</v>
      </c>
      <c r="F44" s="32">
        <f t="shared" si="0"/>
        <v>1315</v>
      </c>
      <c r="G44" s="35">
        <f>'[1]Райбюд. Табл. № 6'!D34</f>
        <v>1315</v>
      </c>
      <c r="H44" s="35">
        <v>0</v>
      </c>
      <c r="I44" s="32">
        <f t="shared" si="1"/>
        <v>1315</v>
      </c>
      <c r="J44" s="35">
        <f>'[1]Райбюд. Табл. № 6'!E34</f>
        <v>1315</v>
      </c>
      <c r="K44" s="35">
        <v>0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</row>
    <row r="45" spans="1:86" ht="15.75" x14ac:dyDescent="0.25">
      <c r="A45" s="50" t="s">
        <v>258</v>
      </c>
      <c r="B45" s="51" t="s">
        <v>259</v>
      </c>
      <c r="C45" s="32">
        <f t="shared" ref="C45:K45" si="9">C46</f>
        <v>7</v>
      </c>
      <c r="D45" s="35">
        <f t="shared" si="9"/>
        <v>0</v>
      </c>
      <c r="E45" s="35">
        <f t="shared" si="9"/>
        <v>7</v>
      </c>
      <c r="F45" s="32">
        <f t="shared" si="9"/>
        <v>7</v>
      </c>
      <c r="G45" s="35">
        <f t="shared" si="9"/>
        <v>0</v>
      </c>
      <c r="H45" s="35">
        <f t="shared" si="9"/>
        <v>7</v>
      </c>
      <c r="I45" s="32">
        <f t="shared" si="9"/>
        <v>7</v>
      </c>
      <c r="J45" s="35">
        <f t="shared" si="9"/>
        <v>0</v>
      </c>
      <c r="K45" s="35">
        <f t="shared" si="9"/>
        <v>7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</row>
    <row r="46" spans="1:86" ht="38.25" x14ac:dyDescent="0.25">
      <c r="A46" s="33" t="s">
        <v>260</v>
      </c>
      <c r="B46" s="52" t="s">
        <v>261</v>
      </c>
      <c r="C46" s="32">
        <f t="shared" si="2"/>
        <v>7</v>
      </c>
      <c r="D46" s="35">
        <v>0</v>
      </c>
      <c r="E46" s="35">
        <f>'[1]Свод с.п.'!C32</f>
        <v>7</v>
      </c>
      <c r="F46" s="32">
        <f t="shared" si="0"/>
        <v>7</v>
      </c>
      <c r="G46" s="35">
        <v>0</v>
      </c>
      <c r="H46" s="35">
        <f>'[1]Свод с.п.'!D33</f>
        <v>7</v>
      </c>
      <c r="I46" s="32">
        <f t="shared" si="1"/>
        <v>7</v>
      </c>
      <c r="J46" s="35">
        <v>0</v>
      </c>
      <c r="K46" s="35">
        <f>'[1]Свод с.п.'!E33</f>
        <v>7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</row>
    <row r="47" spans="1:86" ht="15.75" x14ac:dyDescent="0.25">
      <c r="A47" s="27" t="s">
        <v>29</v>
      </c>
      <c r="B47" s="53"/>
      <c r="C47" s="29">
        <f t="shared" si="2"/>
        <v>9988.8000000000011</v>
      </c>
      <c r="D47" s="29">
        <f>D48+D61+D65+D69+D75</f>
        <v>9596.6</v>
      </c>
      <c r="E47" s="29">
        <f>E48+E61+E65+E69+E75</f>
        <v>392.20000000000005</v>
      </c>
      <c r="F47" s="29">
        <f t="shared" si="0"/>
        <v>10210.400000000001</v>
      </c>
      <c r="G47" s="29">
        <f t="shared" ref="G47:H47" si="10">G48+G61+G65+G69+G75</f>
        <v>9818.2000000000007</v>
      </c>
      <c r="H47" s="29">
        <f t="shared" si="10"/>
        <v>392.20000000000005</v>
      </c>
      <c r="I47" s="29">
        <f t="shared" si="1"/>
        <v>10420</v>
      </c>
      <c r="J47" s="29">
        <f t="shared" ref="J47:K47" si="11">J48+J61+J65+J69+J75</f>
        <v>10027.799999999999</v>
      </c>
      <c r="K47" s="29">
        <f t="shared" si="11"/>
        <v>392.20000000000005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</row>
    <row r="48" spans="1:86" ht="25.5" x14ac:dyDescent="0.25">
      <c r="A48" s="36" t="s">
        <v>39</v>
      </c>
      <c r="B48" s="31" t="s">
        <v>30</v>
      </c>
      <c r="C48" s="32">
        <f t="shared" si="2"/>
        <v>8468.7000000000007</v>
      </c>
      <c r="D48" s="32">
        <f>D49+D58</f>
        <v>8130</v>
      </c>
      <c r="E48" s="32">
        <f>E49+E58</f>
        <v>338.70000000000005</v>
      </c>
      <c r="F48" s="32">
        <f t="shared" si="0"/>
        <v>8573.7000000000007</v>
      </c>
      <c r="G48" s="32">
        <f>G49+G58</f>
        <v>8235</v>
      </c>
      <c r="H48" s="32">
        <f>H49+H58</f>
        <v>338.70000000000005</v>
      </c>
      <c r="I48" s="32">
        <f t="shared" si="1"/>
        <v>8676.7000000000007</v>
      </c>
      <c r="J48" s="32">
        <f>J49+J58</f>
        <v>8338</v>
      </c>
      <c r="K48" s="32">
        <f>K49+K58</f>
        <v>338.70000000000005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</row>
    <row r="49" spans="1:86" ht="51" x14ac:dyDescent="0.25">
      <c r="A49" s="54" t="s">
        <v>63</v>
      </c>
      <c r="B49" s="34" t="s">
        <v>31</v>
      </c>
      <c r="C49" s="32">
        <f t="shared" si="2"/>
        <v>8468.7000000000007</v>
      </c>
      <c r="D49" s="35">
        <f>D50+D55+D52</f>
        <v>8130</v>
      </c>
      <c r="E49" s="35">
        <f>E50+E55+E52+E54</f>
        <v>338.70000000000005</v>
      </c>
      <c r="F49" s="32">
        <f t="shared" si="0"/>
        <v>8573.7000000000007</v>
      </c>
      <c r="G49" s="35">
        <f>G50+G55+G52</f>
        <v>8235</v>
      </c>
      <c r="H49" s="35">
        <f>H50+H55+H52+H54</f>
        <v>338.70000000000005</v>
      </c>
      <c r="I49" s="32">
        <f t="shared" si="1"/>
        <v>8676.7000000000007</v>
      </c>
      <c r="J49" s="35">
        <f>J50+J55+J52</f>
        <v>8338</v>
      </c>
      <c r="K49" s="35">
        <f>K50+K55+K52+K54</f>
        <v>338.70000000000005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</row>
    <row r="50" spans="1:86" ht="38.25" x14ac:dyDescent="0.25">
      <c r="A50" s="55" t="s">
        <v>64</v>
      </c>
      <c r="B50" s="9" t="s">
        <v>65</v>
      </c>
      <c r="C50" s="32">
        <f t="shared" si="2"/>
        <v>6225</v>
      </c>
      <c r="D50" s="35">
        <f>D51</f>
        <v>6225</v>
      </c>
      <c r="E50" s="35">
        <f>E51</f>
        <v>0</v>
      </c>
      <c r="F50" s="32">
        <f t="shared" si="0"/>
        <v>6275</v>
      </c>
      <c r="G50" s="35">
        <f>G51</f>
        <v>6275</v>
      </c>
      <c r="H50" s="35">
        <f>H51</f>
        <v>0</v>
      </c>
      <c r="I50" s="32">
        <f t="shared" si="1"/>
        <v>6325</v>
      </c>
      <c r="J50" s="35">
        <f>J51</f>
        <v>6325</v>
      </c>
      <c r="K50" s="35">
        <f>K51</f>
        <v>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</row>
    <row r="51" spans="1:86" ht="51.75" x14ac:dyDescent="0.25">
      <c r="A51" s="56" t="s">
        <v>66</v>
      </c>
      <c r="B51" s="9" t="s">
        <v>67</v>
      </c>
      <c r="C51" s="32">
        <f t="shared" si="2"/>
        <v>6225</v>
      </c>
      <c r="D51" s="35">
        <f>'[1]Райбюд. Табл. № 6'!C39</f>
        <v>6225</v>
      </c>
      <c r="E51" s="35">
        <v>0</v>
      </c>
      <c r="F51" s="32">
        <f t="shared" si="0"/>
        <v>6275</v>
      </c>
      <c r="G51" s="35">
        <f>'[1]Райбюд. Табл. № 6'!D39</f>
        <v>6275</v>
      </c>
      <c r="H51" s="35">
        <v>0</v>
      </c>
      <c r="I51" s="32">
        <f t="shared" si="1"/>
        <v>6325</v>
      </c>
      <c r="J51" s="35">
        <f>'[1]Райбюд. Табл. № 6'!E39</f>
        <v>6325</v>
      </c>
      <c r="K51" s="35">
        <v>0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</row>
    <row r="52" spans="1:86" ht="51.75" x14ac:dyDescent="0.25">
      <c r="A52" s="43" t="s">
        <v>68</v>
      </c>
      <c r="B52" s="9" t="s">
        <v>69</v>
      </c>
      <c r="C52" s="32">
        <f t="shared" si="2"/>
        <v>1550</v>
      </c>
      <c r="D52" s="35">
        <f>D53</f>
        <v>1550</v>
      </c>
      <c r="E52" s="35">
        <f>E53</f>
        <v>0</v>
      </c>
      <c r="F52" s="32">
        <f t="shared" si="0"/>
        <v>1600</v>
      </c>
      <c r="G52" s="35">
        <f>G53</f>
        <v>1600</v>
      </c>
      <c r="H52" s="35">
        <f>H53</f>
        <v>0</v>
      </c>
      <c r="I52" s="32">
        <f t="shared" si="1"/>
        <v>1650</v>
      </c>
      <c r="J52" s="35">
        <f>J53</f>
        <v>1650</v>
      </c>
      <c r="K52" s="35">
        <f>K53</f>
        <v>0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</row>
    <row r="53" spans="1:86" ht="51.75" x14ac:dyDescent="0.25">
      <c r="A53" s="43" t="s">
        <v>70</v>
      </c>
      <c r="B53" s="9" t="s">
        <v>71</v>
      </c>
      <c r="C53" s="32">
        <f t="shared" si="2"/>
        <v>1550</v>
      </c>
      <c r="D53" s="35">
        <f>'[1]Райбюд. Табл. № 6'!C41</f>
        <v>1550</v>
      </c>
      <c r="E53" s="35">
        <v>0</v>
      </c>
      <c r="F53" s="32">
        <f t="shared" si="0"/>
        <v>1600</v>
      </c>
      <c r="G53" s="35">
        <f>'[1]Райбюд. Табл. № 6'!D41</f>
        <v>1600</v>
      </c>
      <c r="H53" s="35">
        <v>0</v>
      </c>
      <c r="I53" s="32">
        <f t="shared" si="1"/>
        <v>1650</v>
      </c>
      <c r="J53" s="35">
        <f>'[1]Райбюд. Табл. № 6'!E41</f>
        <v>1650</v>
      </c>
      <c r="K53" s="35">
        <v>0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</row>
    <row r="54" spans="1:86" ht="51.75" x14ac:dyDescent="0.25">
      <c r="A54" s="49" t="s">
        <v>262</v>
      </c>
      <c r="B54" s="57" t="s">
        <v>263</v>
      </c>
      <c r="C54" s="32">
        <f t="shared" si="2"/>
        <v>9.8000000000000007</v>
      </c>
      <c r="D54" s="35">
        <v>0</v>
      </c>
      <c r="E54" s="3">
        <f>'[1]Свод с.п.'!C38</f>
        <v>9.8000000000000007</v>
      </c>
      <c r="F54" s="32">
        <f t="shared" si="0"/>
        <v>9.8000000000000007</v>
      </c>
      <c r="G54" s="35">
        <v>0</v>
      </c>
      <c r="H54" s="35">
        <f>'[1]Свод с.п.'!D38</f>
        <v>9.8000000000000007</v>
      </c>
      <c r="I54" s="32">
        <f t="shared" si="1"/>
        <v>9.8000000000000007</v>
      </c>
      <c r="J54" s="35">
        <v>0</v>
      </c>
      <c r="K54" s="35">
        <f>'[1]Свод с.п.'!E38</f>
        <v>9.8000000000000007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</row>
    <row r="55" spans="1:86" ht="51.75" x14ac:dyDescent="0.25">
      <c r="A55" s="58" t="s">
        <v>72</v>
      </c>
      <c r="B55" s="34" t="s">
        <v>41</v>
      </c>
      <c r="C55" s="32">
        <f t="shared" si="2"/>
        <v>683.90000000000009</v>
      </c>
      <c r="D55" s="35">
        <f>D56+D57</f>
        <v>355</v>
      </c>
      <c r="E55" s="35">
        <f>E56+E57</f>
        <v>328.90000000000003</v>
      </c>
      <c r="F55" s="32">
        <f t="shared" si="0"/>
        <v>688.90000000000009</v>
      </c>
      <c r="G55" s="35">
        <f>G56+G57</f>
        <v>360</v>
      </c>
      <c r="H55" s="35">
        <f>H56+H57</f>
        <v>328.90000000000003</v>
      </c>
      <c r="I55" s="32">
        <f t="shared" si="1"/>
        <v>691.90000000000009</v>
      </c>
      <c r="J55" s="35">
        <f>J56+J57</f>
        <v>363</v>
      </c>
      <c r="K55" s="35">
        <f>K56+K57</f>
        <v>328.90000000000003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</row>
    <row r="56" spans="1:86" ht="39" x14ac:dyDescent="0.25">
      <c r="A56" s="43" t="s">
        <v>73</v>
      </c>
      <c r="B56" s="34" t="s">
        <v>74</v>
      </c>
      <c r="C56" s="32">
        <f t="shared" si="2"/>
        <v>355</v>
      </c>
      <c r="D56" s="35">
        <f>'[1]Райбюд. Табл. № 6'!C43</f>
        <v>355</v>
      </c>
      <c r="E56" s="35">
        <v>0</v>
      </c>
      <c r="F56" s="32">
        <f t="shared" si="0"/>
        <v>360</v>
      </c>
      <c r="G56" s="35">
        <f>'[1]Райбюд. Табл. № 6'!D43</f>
        <v>360</v>
      </c>
      <c r="H56" s="35">
        <v>0</v>
      </c>
      <c r="I56" s="32">
        <f t="shared" si="1"/>
        <v>363</v>
      </c>
      <c r="J56" s="35">
        <f>'[1]Райбюд. Табл. № 6'!E43</f>
        <v>363</v>
      </c>
      <c r="K56" s="35">
        <v>0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</row>
    <row r="57" spans="1:86" ht="39" x14ac:dyDescent="0.25">
      <c r="A57" s="58" t="s">
        <v>264</v>
      </c>
      <c r="B57" s="34" t="s">
        <v>265</v>
      </c>
      <c r="C57" s="32">
        <f t="shared" si="2"/>
        <v>328.90000000000003</v>
      </c>
      <c r="D57" s="35">
        <v>0</v>
      </c>
      <c r="E57" s="35">
        <f>'[1]Свод с.п.'!C40</f>
        <v>328.90000000000003</v>
      </c>
      <c r="F57" s="32">
        <f t="shared" si="0"/>
        <v>328.90000000000003</v>
      </c>
      <c r="G57" s="35">
        <v>0</v>
      </c>
      <c r="H57" s="35">
        <f>'[1]Свод с.п.'!D40</f>
        <v>328.90000000000003</v>
      </c>
      <c r="I57" s="32">
        <f t="shared" si="1"/>
        <v>328.90000000000003</v>
      </c>
      <c r="J57" s="35">
        <v>0</v>
      </c>
      <c r="K57" s="35">
        <f>'[1]Свод с.п.'!E40</f>
        <v>328.90000000000003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</row>
    <row r="58" spans="1:86" ht="15.75" hidden="1" x14ac:dyDescent="0.25">
      <c r="A58" s="33" t="s">
        <v>75</v>
      </c>
      <c r="B58" s="34" t="s">
        <v>76</v>
      </c>
      <c r="C58" s="32">
        <f t="shared" si="2"/>
        <v>0</v>
      </c>
      <c r="D58" s="35">
        <f>D59</f>
        <v>0</v>
      </c>
      <c r="E58" s="35">
        <f>E59</f>
        <v>0</v>
      </c>
      <c r="F58" s="32">
        <f t="shared" si="0"/>
        <v>0</v>
      </c>
      <c r="G58" s="35">
        <f>G59</f>
        <v>0</v>
      </c>
      <c r="H58" s="35">
        <f>H59</f>
        <v>0</v>
      </c>
      <c r="I58" s="32">
        <f t="shared" si="1"/>
        <v>0</v>
      </c>
      <c r="J58" s="35">
        <f>J59</f>
        <v>0</v>
      </c>
      <c r="K58" s="35">
        <f>K59</f>
        <v>0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</row>
    <row r="59" spans="1:86" ht="25.5" hidden="1" x14ac:dyDescent="0.25">
      <c r="A59" s="33" t="s">
        <v>77</v>
      </c>
      <c r="B59" s="34" t="s">
        <v>78</v>
      </c>
      <c r="C59" s="32">
        <f t="shared" si="2"/>
        <v>0</v>
      </c>
      <c r="D59" s="35">
        <f>D60</f>
        <v>0</v>
      </c>
      <c r="E59" s="35">
        <f>E60</f>
        <v>0</v>
      </c>
      <c r="F59" s="32">
        <f t="shared" si="0"/>
        <v>0</v>
      </c>
      <c r="G59" s="35">
        <f>G60</f>
        <v>0</v>
      </c>
      <c r="H59" s="35">
        <f>H60</f>
        <v>0</v>
      </c>
      <c r="I59" s="32">
        <f t="shared" si="1"/>
        <v>0</v>
      </c>
      <c r="J59" s="35">
        <f>J60</f>
        <v>0</v>
      </c>
      <c r="K59" s="35">
        <f>K60</f>
        <v>0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</row>
    <row r="60" spans="1:86" ht="38.25" hidden="1" x14ac:dyDescent="0.25">
      <c r="A60" s="33" t="s">
        <v>79</v>
      </c>
      <c r="B60" s="34" t="s">
        <v>80</v>
      </c>
      <c r="C60" s="32">
        <f t="shared" si="2"/>
        <v>0</v>
      </c>
      <c r="D60" s="35">
        <f>'[1]Райбюд. Табл. № 6'!C46</f>
        <v>0</v>
      </c>
      <c r="E60" s="35">
        <v>0</v>
      </c>
      <c r="F60" s="32">
        <f t="shared" si="0"/>
        <v>0</v>
      </c>
      <c r="G60" s="35">
        <f>'[1]Райбюд. Табл. № 6'!D46</f>
        <v>0</v>
      </c>
      <c r="H60" s="35">
        <v>0</v>
      </c>
      <c r="I60" s="32">
        <f t="shared" si="1"/>
        <v>0</v>
      </c>
      <c r="J60" s="35">
        <f>'[1]Райбюд. Табл. № 6'!E46</f>
        <v>0</v>
      </c>
      <c r="K60" s="35">
        <v>0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</row>
    <row r="61" spans="1:86" ht="15.75" x14ac:dyDescent="0.25">
      <c r="A61" s="36" t="s">
        <v>81</v>
      </c>
      <c r="B61" s="31" t="s">
        <v>82</v>
      </c>
      <c r="C61" s="32">
        <f t="shared" si="2"/>
        <v>600</v>
      </c>
      <c r="D61" s="32">
        <f>D62</f>
        <v>600</v>
      </c>
      <c r="E61" s="32">
        <f>E62</f>
        <v>0</v>
      </c>
      <c r="F61" s="32">
        <f t="shared" si="0"/>
        <v>610</v>
      </c>
      <c r="G61" s="32">
        <f>G62</f>
        <v>610</v>
      </c>
      <c r="H61" s="32">
        <f>H62</f>
        <v>0</v>
      </c>
      <c r="I61" s="32">
        <f t="shared" si="1"/>
        <v>630</v>
      </c>
      <c r="J61" s="32">
        <f>J62</f>
        <v>630</v>
      </c>
      <c r="K61" s="32">
        <f>K62</f>
        <v>0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</row>
    <row r="62" spans="1:86" ht="15.75" x14ac:dyDescent="0.25">
      <c r="A62" s="44" t="s">
        <v>83</v>
      </c>
      <c r="B62" s="6" t="s">
        <v>84</v>
      </c>
      <c r="C62" s="32">
        <f t="shared" si="2"/>
        <v>600</v>
      </c>
      <c r="D62" s="35">
        <f>D63+D64</f>
        <v>600</v>
      </c>
      <c r="E62" s="35">
        <f>E63+E64</f>
        <v>0</v>
      </c>
      <c r="F62" s="32">
        <f t="shared" si="0"/>
        <v>610</v>
      </c>
      <c r="G62" s="35">
        <f>G63+G64</f>
        <v>610</v>
      </c>
      <c r="H62" s="35">
        <f>H63+H64</f>
        <v>0</v>
      </c>
      <c r="I62" s="32">
        <f t="shared" si="1"/>
        <v>630</v>
      </c>
      <c r="J62" s="35">
        <f>J63+J64</f>
        <v>630</v>
      </c>
      <c r="K62" s="35">
        <f>K63+K64</f>
        <v>0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</row>
    <row r="63" spans="1:86" ht="25.5" x14ac:dyDescent="0.25">
      <c r="A63" s="44" t="s">
        <v>85</v>
      </c>
      <c r="B63" s="6" t="s">
        <v>86</v>
      </c>
      <c r="C63" s="32">
        <f t="shared" si="2"/>
        <v>475</v>
      </c>
      <c r="D63" s="35">
        <f>'[1]Райбюд. Табл. № 6'!C49</f>
        <v>475</v>
      </c>
      <c r="E63" s="35">
        <v>0</v>
      </c>
      <c r="F63" s="32">
        <f t="shared" si="0"/>
        <v>482.5</v>
      </c>
      <c r="G63" s="35">
        <f>'[1]Райбюд. Табл. № 6'!D49</f>
        <v>482.5</v>
      </c>
      <c r="H63" s="35">
        <v>0</v>
      </c>
      <c r="I63" s="32">
        <f t="shared" si="1"/>
        <v>502.5</v>
      </c>
      <c r="J63" s="35">
        <f>'[1]Райбюд. Табл. № 6'!E49</f>
        <v>502.5</v>
      </c>
      <c r="K63" s="35">
        <v>0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</row>
    <row r="64" spans="1:86" ht="15.75" x14ac:dyDescent="0.25">
      <c r="A64" s="44" t="s">
        <v>87</v>
      </c>
      <c r="B64" s="6" t="s">
        <v>88</v>
      </c>
      <c r="C64" s="32">
        <f t="shared" si="2"/>
        <v>125</v>
      </c>
      <c r="D64" s="35">
        <f>'[1]Райбюд. Табл. № 6'!C50</f>
        <v>125</v>
      </c>
      <c r="E64" s="35">
        <v>0</v>
      </c>
      <c r="F64" s="32">
        <f t="shared" si="0"/>
        <v>127.5</v>
      </c>
      <c r="G64" s="35">
        <f>'[1]Райбюд. Табл. № 6'!D50</f>
        <v>127.5</v>
      </c>
      <c r="H64" s="35">
        <v>0</v>
      </c>
      <c r="I64" s="32">
        <f t="shared" si="1"/>
        <v>127.5</v>
      </c>
      <c r="J64" s="35">
        <f>'[1]Райбюд. Табл. № 6'!E50</f>
        <v>127.5</v>
      </c>
      <c r="K64" s="35">
        <v>0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</row>
    <row r="65" spans="1:86" ht="25.5" x14ac:dyDescent="0.25">
      <c r="A65" s="30" t="s">
        <v>266</v>
      </c>
      <c r="B65" s="31" t="s">
        <v>267</v>
      </c>
      <c r="C65" s="32">
        <f t="shared" si="2"/>
        <v>53.5</v>
      </c>
      <c r="D65" s="32">
        <f>D67+D68</f>
        <v>0</v>
      </c>
      <c r="E65" s="32">
        <f>E67+E68</f>
        <v>53.5</v>
      </c>
      <c r="F65" s="32">
        <f t="shared" si="0"/>
        <v>53.5</v>
      </c>
      <c r="G65" s="32">
        <f>G67+G68</f>
        <v>0</v>
      </c>
      <c r="H65" s="32">
        <f>H67+H68</f>
        <v>53.5</v>
      </c>
      <c r="I65" s="32">
        <f t="shared" si="1"/>
        <v>53.5</v>
      </c>
      <c r="J65" s="32">
        <f>J67+J68</f>
        <v>0</v>
      </c>
      <c r="K65" s="32">
        <f>K67+K68</f>
        <v>53.5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</row>
    <row r="66" spans="1:86" ht="25.5" hidden="1" x14ac:dyDescent="0.25">
      <c r="A66" s="46" t="s">
        <v>268</v>
      </c>
      <c r="B66" s="18" t="s">
        <v>269</v>
      </c>
      <c r="C66" s="32">
        <f t="shared" si="2"/>
        <v>0</v>
      </c>
      <c r="D66" s="35">
        <v>0</v>
      </c>
      <c r="E66" s="35">
        <v>0</v>
      </c>
      <c r="F66" s="32">
        <v>0</v>
      </c>
      <c r="G66" s="35">
        <v>0</v>
      </c>
      <c r="H66" s="35">
        <v>0</v>
      </c>
      <c r="I66" s="32">
        <v>0</v>
      </c>
      <c r="J66" s="35">
        <v>0</v>
      </c>
      <c r="K66" s="35">
        <v>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</row>
    <row r="67" spans="1:86" ht="25.5" hidden="1" x14ac:dyDescent="0.25">
      <c r="A67" s="44" t="s">
        <v>270</v>
      </c>
      <c r="B67" s="9" t="s">
        <v>271</v>
      </c>
      <c r="C67" s="32">
        <f t="shared" si="2"/>
        <v>0</v>
      </c>
      <c r="D67" s="35">
        <v>0</v>
      </c>
      <c r="E67" s="35">
        <f>'[1]Свод с.п.'!C42</f>
        <v>0</v>
      </c>
      <c r="F67" s="32">
        <f t="shared" si="0"/>
        <v>0</v>
      </c>
      <c r="G67" s="35">
        <v>0</v>
      </c>
      <c r="H67" s="35">
        <f>'[1]Свод с.п.'!D42</f>
        <v>0</v>
      </c>
      <c r="I67" s="32">
        <f t="shared" si="1"/>
        <v>0</v>
      </c>
      <c r="J67" s="35">
        <v>0</v>
      </c>
      <c r="K67" s="35">
        <f>'[1]Свод с.п.'!E42</f>
        <v>0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</row>
    <row r="68" spans="1:86" ht="15.75" x14ac:dyDescent="0.25">
      <c r="A68" s="58" t="s">
        <v>272</v>
      </c>
      <c r="B68" s="34" t="s">
        <v>273</v>
      </c>
      <c r="C68" s="32">
        <f t="shared" si="2"/>
        <v>53.5</v>
      </c>
      <c r="D68" s="35">
        <v>0</v>
      </c>
      <c r="E68" s="35">
        <f>'[1]Свод с.п.'!C43</f>
        <v>53.5</v>
      </c>
      <c r="F68" s="32">
        <f t="shared" si="0"/>
        <v>53.5</v>
      </c>
      <c r="G68" s="35">
        <v>0</v>
      </c>
      <c r="H68" s="35">
        <f>'[1]Свод с.п.'!D43</f>
        <v>53.5</v>
      </c>
      <c r="I68" s="32">
        <f t="shared" si="1"/>
        <v>53.5</v>
      </c>
      <c r="J68" s="35">
        <v>0</v>
      </c>
      <c r="K68" s="35">
        <f>'[1]Свод с.п.'!E43</f>
        <v>53.5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</row>
    <row r="69" spans="1:86" ht="15.75" x14ac:dyDescent="0.25">
      <c r="A69" s="36" t="s">
        <v>89</v>
      </c>
      <c r="B69" s="31" t="s">
        <v>42</v>
      </c>
      <c r="C69" s="32">
        <f t="shared" si="2"/>
        <v>346</v>
      </c>
      <c r="D69" s="32">
        <f>D70+D73</f>
        <v>346</v>
      </c>
      <c r="E69" s="32">
        <f>E70+E73</f>
        <v>0</v>
      </c>
      <c r="F69" s="32">
        <f t="shared" si="0"/>
        <v>411</v>
      </c>
      <c r="G69" s="32">
        <f>G70+G73</f>
        <v>411</v>
      </c>
      <c r="H69" s="32">
        <f>H70+H73</f>
        <v>0</v>
      </c>
      <c r="I69" s="32">
        <f t="shared" si="1"/>
        <v>456</v>
      </c>
      <c r="J69" s="32">
        <f>J70+J73</f>
        <v>456</v>
      </c>
      <c r="K69" s="32">
        <f>K70+K73</f>
        <v>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</row>
    <row r="70" spans="1:86" ht="47.25" customHeight="1" x14ac:dyDescent="0.25">
      <c r="A70" s="33" t="s">
        <v>274</v>
      </c>
      <c r="B70" s="34" t="s">
        <v>90</v>
      </c>
      <c r="C70" s="32">
        <f t="shared" si="2"/>
        <v>50</v>
      </c>
      <c r="D70" s="35">
        <f>D71</f>
        <v>50</v>
      </c>
      <c r="E70" s="35">
        <f>E72</f>
        <v>0</v>
      </c>
      <c r="F70" s="32">
        <f t="shared" si="0"/>
        <v>115</v>
      </c>
      <c r="G70" s="35">
        <f>G71</f>
        <v>115</v>
      </c>
      <c r="H70" s="35">
        <f>H72</f>
        <v>0</v>
      </c>
      <c r="I70" s="32">
        <f t="shared" si="1"/>
        <v>160</v>
      </c>
      <c r="J70" s="35">
        <f>J71</f>
        <v>160</v>
      </c>
      <c r="K70" s="35">
        <f>K72</f>
        <v>0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</row>
    <row r="71" spans="1:86" ht="51" x14ac:dyDescent="0.25">
      <c r="A71" s="54" t="s">
        <v>91</v>
      </c>
      <c r="B71" s="34" t="s">
        <v>92</v>
      </c>
      <c r="C71" s="32">
        <f t="shared" si="2"/>
        <v>50</v>
      </c>
      <c r="D71" s="35">
        <f>'[1]Райбюд. Табл. № 6'!C53</f>
        <v>50</v>
      </c>
      <c r="E71" s="35">
        <v>0</v>
      </c>
      <c r="F71" s="32">
        <f t="shared" si="0"/>
        <v>115</v>
      </c>
      <c r="G71" s="35">
        <f>'[1]Райбюд. Табл. № 6'!D53</f>
        <v>115</v>
      </c>
      <c r="H71" s="35">
        <v>0</v>
      </c>
      <c r="I71" s="32">
        <f t="shared" si="1"/>
        <v>160</v>
      </c>
      <c r="J71" s="35">
        <f>'[1]Райбюд. Табл. № 6'!E53</f>
        <v>160</v>
      </c>
      <c r="K71" s="35">
        <v>0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</row>
    <row r="72" spans="1:86" ht="51" x14ac:dyDescent="0.25">
      <c r="A72" s="33" t="s">
        <v>275</v>
      </c>
      <c r="B72" s="51" t="s">
        <v>276</v>
      </c>
      <c r="C72" s="32">
        <f>SUM(D72:E72)</f>
        <v>0</v>
      </c>
      <c r="D72" s="35">
        <v>0</v>
      </c>
      <c r="E72" s="35">
        <f>'[1]Свод с.п.'!C45</f>
        <v>0</v>
      </c>
      <c r="F72" s="32">
        <f t="shared" si="0"/>
        <v>0</v>
      </c>
      <c r="G72" s="35">
        <v>0</v>
      </c>
      <c r="H72" s="35">
        <f>'[1]Свод с.п.'!D45</f>
        <v>0</v>
      </c>
      <c r="I72" s="32">
        <f t="shared" si="1"/>
        <v>0</v>
      </c>
      <c r="J72" s="35">
        <v>0</v>
      </c>
      <c r="K72" s="35">
        <f>'[1]Свод с.п.'!E45</f>
        <v>0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</row>
    <row r="73" spans="1:86" ht="38.25" x14ac:dyDescent="0.25">
      <c r="A73" s="33" t="s">
        <v>277</v>
      </c>
      <c r="B73" s="34" t="s">
        <v>93</v>
      </c>
      <c r="C73" s="32">
        <f t="shared" si="2"/>
        <v>296</v>
      </c>
      <c r="D73" s="35">
        <f>SUM(D74)</f>
        <v>296</v>
      </c>
      <c r="E73" s="35">
        <f>SUM(E74)</f>
        <v>0</v>
      </c>
      <c r="F73" s="32">
        <f t="shared" si="0"/>
        <v>296</v>
      </c>
      <c r="G73" s="35">
        <f>SUM(G74)</f>
        <v>296</v>
      </c>
      <c r="H73" s="35">
        <f>SUM(H74)</f>
        <v>0</v>
      </c>
      <c r="I73" s="32">
        <f t="shared" si="1"/>
        <v>296</v>
      </c>
      <c r="J73" s="35">
        <f>SUM(J74)</f>
        <v>296</v>
      </c>
      <c r="K73" s="35">
        <f>SUM(K74)</f>
        <v>0</v>
      </c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</row>
    <row r="74" spans="1:86" ht="39" x14ac:dyDescent="0.25">
      <c r="A74" s="59" t="s">
        <v>94</v>
      </c>
      <c r="B74" s="60" t="s">
        <v>95</v>
      </c>
      <c r="C74" s="32">
        <f t="shared" si="2"/>
        <v>296</v>
      </c>
      <c r="D74" s="35">
        <f>'[1]Райбюд. Табл. № 6'!C55</f>
        <v>296</v>
      </c>
      <c r="E74" s="35">
        <v>0</v>
      </c>
      <c r="F74" s="32">
        <f t="shared" si="0"/>
        <v>296</v>
      </c>
      <c r="G74" s="35">
        <f>'[1]Райбюд. Табл. № 6'!D55</f>
        <v>296</v>
      </c>
      <c r="H74" s="35">
        <v>0</v>
      </c>
      <c r="I74" s="32">
        <f t="shared" si="1"/>
        <v>296</v>
      </c>
      <c r="J74" s="35">
        <f>'[1]Райбюд. Табл. № 6'!E55</f>
        <v>296</v>
      </c>
      <c r="K74" s="35">
        <v>0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</row>
    <row r="75" spans="1:86" ht="15.75" x14ac:dyDescent="0.25">
      <c r="A75" s="42" t="s">
        <v>96</v>
      </c>
      <c r="B75" s="4" t="s">
        <v>97</v>
      </c>
      <c r="C75" s="32">
        <f t="shared" si="2"/>
        <v>520.6</v>
      </c>
      <c r="D75" s="32">
        <f>D76</f>
        <v>520.6</v>
      </c>
      <c r="E75" s="32">
        <f>E76</f>
        <v>0</v>
      </c>
      <c r="F75" s="32">
        <f t="shared" si="0"/>
        <v>562.20000000000005</v>
      </c>
      <c r="G75" s="32">
        <f>G76</f>
        <v>562.20000000000005</v>
      </c>
      <c r="H75" s="32">
        <f>H76</f>
        <v>0</v>
      </c>
      <c r="I75" s="32">
        <f t="shared" si="1"/>
        <v>603.79999999999995</v>
      </c>
      <c r="J75" s="32">
        <f>J76</f>
        <v>603.79999999999995</v>
      </c>
      <c r="K75" s="32">
        <f>K76</f>
        <v>0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</row>
    <row r="76" spans="1:86" ht="26.25" x14ac:dyDescent="0.25">
      <c r="A76" s="37" t="s">
        <v>98</v>
      </c>
      <c r="B76" s="10" t="s">
        <v>99</v>
      </c>
      <c r="C76" s="32">
        <f t="shared" ref="C76:C111" si="12">SUM(D76:E76)</f>
        <v>520.6</v>
      </c>
      <c r="D76" s="32">
        <f>D77+D81+D83+D86+D88+D90+D94+D99+D103+D110</f>
        <v>520.6</v>
      </c>
      <c r="E76" s="32">
        <f>E77+E81+E83+E86+E88+E90+E94+E99+E103+E110</f>
        <v>0</v>
      </c>
      <c r="F76" s="32">
        <f t="shared" ref="F76:F111" si="13">SUM(G76:H76)</f>
        <v>562.20000000000005</v>
      </c>
      <c r="G76" s="32">
        <f>G77+G81+G83+G86+G88+G90+G94+G99+G103+G110</f>
        <v>562.20000000000005</v>
      </c>
      <c r="H76" s="32">
        <f>H77+H81+H83+H86+H88+H90+H94+H99+H103+H110</f>
        <v>0</v>
      </c>
      <c r="I76" s="32">
        <f t="shared" ref="I76:I111" si="14">SUM(J76:K76)</f>
        <v>603.79999999999995</v>
      </c>
      <c r="J76" s="32">
        <f>J77+J81+J83+J86+J88+J90+J94+J99+J103+J110</f>
        <v>603.79999999999995</v>
      </c>
      <c r="K76" s="32">
        <f>K77+K81+K83+K86+K88+K90+K94+K99+K103+K110</f>
        <v>0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</row>
    <row r="77" spans="1:86" ht="39" x14ac:dyDescent="0.25">
      <c r="A77" s="61" t="s">
        <v>100</v>
      </c>
      <c r="B77" s="11" t="s">
        <v>101</v>
      </c>
      <c r="C77" s="32">
        <f t="shared" si="12"/>
        <v>11.3</v>
      </c>
      <c r="D77" s="32">
        <f>D78+D79+D80</f>
        <v>11.3</v>
      </c>
      <c r="E77" s="32">
        <f>E78+E79+E80</f>
        <v>0</v>
      </c>
      <c r="F77" s="32">
        <f t="shared" si="13"/>
        <v>13.2</v>
      </c>
      <c r="G77" s="32">
        <f t="shared" ref="G77:H77" si="15">G78+G79+G80</f>
        <v>13.2</v>
      </c>
      <c r="H77" s="32">
        <f t="shared" si="15"/>
        <v>0</v>
      </c>
      <c r="I77" s="32">
        <f t="shared" si="14"/>
        <v>15.1</v>
      </c>
      <c r="J77" s="32">
        <f>J78+J79+J80</f>
        <v>15.1</v>
      </c>
      <c r="K77" s="32">
        <f>K78+K79+K80</f>
        <v>0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</row>
    <row r="78" spans="1:86" ht="39" x14ac:dyDescent="0.25">
      <c r="A78" s="37" t="s">
        <v>100</v>
      </c>
      <c r="B78" s="10" t="s">
        <v>102</v>
      </c>
      <c r="C78" s="32">
        <f t="shared" si="12"/>
        <v>7</v>
      </c>
      <c r="D78" s="35">
        <f>'[1]Райбюд. Табл. № 6'!C59</f>
        <v>7</v>
      </c>
      <c r="E78" s="35">
        <v>0</v>
      </c>
      <c r="F78" s="32">
        <f t="shared" si="13"/>
        <v>8</v>
      </c>
      <c r="G78" s="35">
        <f>'[1]Райбюд. Табл. № 6'!D59</f>
        <v>8</v>
      </c>
      <c r="H78" s="35">
        <v>0</v>
      </c>
      <c r="I78" s="32">
        <f t="shared" si="14"/>
        <v>9</v>
      </c>
      <c r="J78" s="35">
        <f>'[1]Райбюд. Табл. № 6'!E59</f>
        <v>9</v>
      </c>
      <c r="K78" s="35">
        <v>0</v>
      </c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</row>
    <row r="79" spans="1:86" ht="39" x14ac:dyDescent="0.25">
      <c r="A79" s="37" t="s">
        <v>100</v>
      </c>
      <c r="B79" s="10" t="s">
        <v>103</v>
      </c>
      <c r="C79" s="32">
        <f t="shared" si="12"/>
        <v>1.8</v>
      </c>
      <c r="D79" s="35">
        <f>'[1]Райбюд. Табл. № 6'!C60</f>
        <v>1.8</v>
      </c>
      <c r="E79" s="35">
        <v>0</v>
      </c>
      <c r="F79" s="32">
        <f t="shared" si="13"/>
        <v>2.2000000000000002</v>
      </c>
      <c r="G79" s="35">
        <f>'[1]Райбюд. Табл. № 6'!D60</f>
        <v>2.2000000000000002</v>
      </c>
      <c r="H79" s="35">
        <v>0</v>
      </c>
      <c r="I79" s="32">
        <f t="shared" si="14"/>
        <v>2.6</v>
      </c>
      <c r="J79" s="35">
        <f>'[1]Райбюд. Табл. № 6'!E60</f>
        <v>2.6</v>
      </c>
      <c r="K79" s="35">
        <v>0</v>
      </c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</row>
    <row r="80" spans="1:86" ht="39" x14ac:dyDescent="0.25">
      <c r="A80" s="37" t="s">
        <v>100</v>
      </c>
      <c r="B80" s="10" t="s">
        <v>104</v>
      </c>
      <c r="C80" s="32">
        <f t="shared" si="12"/>
        <v>2.5</v>
      </c>
      <c r="D80" s="35">
        <f>'[1]Райбюд. Табл. № 6'!C61</f>
        <v>2.5</v>
      </c>
      <c r="E80" s="35">
        <v>0</v>
      </c>
      <c r="F80" s="32">
        <f t="shared" si="13"/>
        <v>3</v>
      </c>
      <c r="G80" s="35">
        <f>'[1]Райбюд. Табл. № 6'!D61</f>
        <v>3</v>
      </c>
      <c r="H80" s="35">
        <v>0</v>
      </c>
      <c r="I80" s="32">
        <f t="shared" si="14"/>
        <v>3.5</v>
      </c>
      <c r="J80" s="35">
        <f>'[1]Райбюд. Табл. № 6'!E61</f>
        <v>3.5</v>
      </c>
      <c r="K80" s="35">
        <v>0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</row>
    <row r="81" spans="1:86" ht="51.75" x14ac:dyDescent="0.25">
      <c r="A81" s="61" t="s">
        <v>105</v>
      </c>
      <c r="B81" s="11" t="s">
        <v>106</v>
      </c>
      <c r="C81" s="32">
        <f t="shared" si="12"/>
        <v>18</v>
      </c>
      <c r="D81" s="32">
        <f>D82</f>
        <v>18</v>
      </c>
      <c r="E81" s="32">
        <f>E82</f>
        <v>0</v>
      </c>
      <c r="F81" s="32">
        <f t="shared" si="13"/>
        <v>20</v>
      </c>
      <c r="G81" s="32">
        <f t="shared" ref="G81:H81" si="16">G82</f>
        <v>20</v>
      </c>
      <c r="H81" s="32">
        <f t="shared" si="16"/>
        <v>0</v>
      </c>
      <c r="I81" s="32">
        <f t="shared" si="14"/>
        <v>22</v>
      </c>
      <c r="J81" s="32">
        <f t="shared" ref="J81:K81" si="17">J82</f>
        <v>22</v>
      </c>
      <c r="K81" s="32">
        <f t="shared" si="17"/>
        <v>0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</row>
    <row r="82" spans="1:86" ht="51.75" customHeight="1" x14ac:dyDescent="0.25">
      <c r="A82" s="37" t="s">
        <v>107</v>
      </c>
      <c r="B82" s="10" t="s">
        <v>108</v>
      </c>
      <c r="C82" s="32">
        <f t="shared" si="12"/>
        <v>18</v>
      </c>
      <c r="D82" s="35">
        <f>'[1]Райбюд. Табл. № 6'!C63</f>
        <v>18</v>
      </c>
      <c r="E82" s="35">
        <v>0</v>
      </c>
      <c r="F82" s="32">
        <f t="shared" si="13"/>
        <v>20</v>
      </c>
      <c r="G82" s="35">
        <f>'[1]Райбюд. Табл. № 6'!D63</f>
        <v>20</v>
      </c>
      <c r="H82" s="35">
        <v>0</v>
      </c>
      <c r="I82" s="32">
        <f t="shared" si="14"/>
        <v>22</v>
      </c>
      <c r="J82" s="35">
        <f>'[1]Райбюд. Табл. № 6'!E63</f>
        <v>22</v>
      </c>
      <c r="K82" s="35">
        <v>0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</row>
    <row r="83" spans="1:86" ht="39" x14ac:dyDescent="0.25">
      <c r="A83" s="61" t="s">
        <v>109</v>
      </c>
      <c r="B83" s="11" t="s">
        <v>110</v>
      </c>
      <c r="C83" s="32">
        <f t="shared" si="12"/>
        <v>54</v>
      </c>
      <c r="D83" s="32">
        <f>D84+D85</f>
        <v>54</v>
      </c>
      <c r="E83" s="32">
        <f>E84+E85</f>
        <v>0</v>
      </c>
      <c r="F83" s="32">
        <f t="shared" si="13"/>
        <v>57</v>
      </c>
      <c r="G83" s="32">
        <f t="shared" ref="G83:H83" si="18">G84+G85</f>
        <v>57</v>
      </c>
      <c r="H83" s="32">
        <f t="shared" si="18"/>
        <v>0</v>
      </c>
      <c r="I83" s="32">
        <f t="shared" si="14"/>
        <v>60</v>
      </c>
      <c r="J83" s="32">
        <f t="shared" ref="J83:K83" si="19">J84+J85</f>
        <v>60</v>
      </c>
      <c r="K83" s="32">
        <f t="shared" si="19"/>
        <v>0</v>
      </c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</row>
    <row r="84" spans="1:86" ht="51.75" x14ac:dyDescent="0.25">
      <c r="A84" s="37" t="s">
        <v>111</v>
      </c>
      <c r="B84" s="10" t="s">
        <v>112</v>
      </c>
      <c r="C84" s="32">
        <f t="shared" si="12"/>
        <v>6</v>
      </c>
      <c r="D84" s="35">
        <f>'[1]Райбюд. Табл. № 6'!C65</f>
        <v>6</v>
      </c>
      <c r="E84" s="35">
        <v>0</v>
      </c>
      <c r="F84" s="32">
        <f t="shared" si="13"/>
        <v>7</v>
      </c>
      <c r="G84" s="35">
        <f>'[1]Райбюд. Табл. № 6'!D65</f>
        <v>7</v>
      </c>
      <c r="H84" s="35">
        <v>0</v>
      </c>
      <c r="I84" s="32">
        <f t="shared" si="14"/>
        <v>8</v>
      </c>
      <c r="J84" s="35">
        <f>'[1]Райбюд. Табл. № 6'!E65</f>
        <v>8</v>
      </c>
      <c r="K84" s="35">
        <v>0</v>
      </c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</row>
    <row r="85" spans="1:86" ht="51.75" x14ac:dyDescent="0.25">
      <c r="A85" s="37" t="s">
        <v>111</v>
      </c>
      <c r="B85" s="10" t="s">
        <v>113</v>
      </c>
      <c r="C85" s="32">
        <f t="shared" si="12"/>
        <v>48</v>
      </c>
      <c r="D85" s="35">
        <f>'[1]Райбюд. Табл. № 6'!C66</f>
        <v>48</v>
      </c>
      <c r="E85" s="35">
        <v>0</v>
      </c>
      <c r="F85" s="32">
        <f t="shared" si="13"/>
        <v>50</v>
      </c>
      <c r="G85" s="35">
        <f>'[1]Райбюд. Табл. № 6'!D66</f>
        <v>50</v>
      </c>
      <c r="H85" s="35">
        <v>0</v>
      </c>
      <c r="I85" s="32">
        <f t="shared" si="14"/>
        <v>52</v>
      </c>
      <c r="J85" s="35">
        <f>'[1]Райбюд. Табл. № 6'!E66</f>
        <v>52</v>
      </c>
      <c r="K85" s="35">
        <v>0</v>
      </c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</row>
    <row r="86" spans="1:86" ht="39" x14ac:dyDescent="0.25">
      <c r="A86" s="61" t="s">
        <v>114</v>
      </c>
      <c r="B86" s="11" t="s">
        <v>115</v>
      </c>
      <c r="C86" s="32">
        <f t="shared" si="12"/>
        <v>15</v>
      </c>
      <c r="D86" s="32">
        <f>D87</f>
        <v>15</v>
      </c>
      <c r="E86" s="32">
        <f>E87</f>
        <v>0</v>
      </c>
      <c r="F86" s="32">
        <f t="shared" si="13"/>
        <v>17</v>
      </c>
      <c r="G86" s="32">
        <f>G87</f>
        <v>17</v>
      </c>
      <c r="H86" s="32">
        <f>H87</f>
        <v>0</v>
      </c>
      <c r="I86" s="32">
        <f t="shared" si="14"/>
        <v>19</v>
      </c>
      <c r="J86" s="32">
        <f t="shared" ref="J86:K86" si="20">J87</f>
        <v>19</v>
      </c>
      <c r="K86" s="32">
        <f t="shared" si="20"/>
        <v>0</v>
      </c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</row>
    <row r="87" spans="1:86" ht="39" x14ac:dyDescent="0.25">
      <c r="A87" s="37" t="s">
        <v>114</v>
      </c>
      <c r="B87" s="10" t="s">
        <v>116</v>
      </c>
      <c r="C87" s="32">
        <f t="shared" si="12"/>
        <v>15</v>
      </c>
      <c r="D87" s="35">
        <f>'[1]Райбюд. Табл. № 6'!C68</f>
        <v>15</v>
      </c>
      <c r="E87" s="35">
        <v>0</v>
      </c>
      <c r="F87" s="32">
        <f t="shared" si="13"/>
        <v>17</v>
      </c>
      <c r="G87" s="35">
        <f>'[1]Райбюд. Табл. № 6'!D68</f>
        <v>17</v>
      </c>
      <c r="H87" s="35">
        <v>0</v>
      </c>
      <c r="I87" s="32">
        <f t="shared" si="14"/>
        <v>19</v>
      </c>
      <c r="J87" s="35">
        <f>'[1]Райбюд. Табл. № 6'!E68</f>
        <v>19</v>
      </c>
      <c r="K87" s="35">
        <v>0</v>
      </c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</row>
    <row r="88" spans="1:86" ht="39" x14ac:dyDescent="0.25">
      <c r="A88" s="61" t="s">
        <v>117</v>
      </c>
      <c r="B88" s="11" t="s">
        <v>118</v>
      </c>
      <c r="C88" s="32">
        <f t="shared" si="12"/>
        <v>4</v>
      </c>
      <c r="D88" s="32">
        <f>D89</f>
        <v>4</v>
      </c>
      <c r="E88" s="32">
        <f>E89</f>
        <v>0</v>
      </c>
      <c r="F88" s="32">
        <f t="shared" si="13"/>
        <v>5</v>
      </c>
      <c r="G88" s="32">
        <f t="shared" ref="G88:H88" si="21">G89</f>
        <v>5</v>
      </c>
      <c r="H88" s="32">
        <f t="shared" si="21"/>
        <v>0</v>
      </c>
      <c r="I88" s="32">
        <f t="shared" si="14"/>
        <v>6</v>
      </c>
      <c r="J88" s="32">
        <f t="shared" ref="J88:K88" si="22">J89</f>
        <v>6</v>
      </c>
      <c r="K88" s="32">
        <f t="shared" si="22"/>
        <v>0</v>
      </c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</row>
    <row r="89" spans="1:86" ht="39" x14ac:dyDescent="0.25">
      <c r="A89" s="37" t="s">
        <v>117</v>
      </c>
      <c r="B89" s="10" t="s">
        <v>119</v>
      </c>
      <c r="C89" s="32">
        <f t="shared" si="12"/>
        <v>4</v>
      </c>
      <c r="D89" s="35">
        <f>'[1]Райбюд. Табл. № 6'!C70</f>
        <v>4</v>
      </c>
      <c r="E89" s="35">
        <v>0</v>
      </c>
      <c r="F89" s="32">
        <f t="shared" si="13"/>
        <v>5</v>
      </c>
      <c r="G89" s="35">
        <f>'[1]Райбюд. Табл. № 6'!D70</f>
        <v>5</v>
      </c>
      <c r="H89" s="35">
        <v>0</v>
      </c>
      <c r="I89" s="32">
        <f t="shared" si="14"/>
        <v>6</v>
      </c>
      <c r="J89" s="35">
        <f>'[1]Райбюд. Табл. № 6'!E70</f>
        <v>6</v>
      </c>
      <c r="K89" s="35">
        <v>0</v>
      </c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</row>
    <row r="90" spans="1:86" ht="39" x14ac:dyDescent="0.25">
      <c r="A90" s="61" t="s">
        <v>120</v>
      </c>
      <c r="B90" s="11" t="s">
        <v>121</v>
      </c>
      <c r="C90" s="32">
        <f t="shared" si="12"/>
        <v>20.8</v>
      </c>
      <c r="D90" s="32">
        <f>D91+D92+D93</f>
        <v>20.8</v>
      </c>
      <c r="E90" s="32">
        <f>E91+E92+E93</f>
        <v>0</v>
      </c>
      <c r="F90" s="32">
        <f t="shared" si="13"/>
        <v>23.5</v>
      </c>
      <c r="G90" s="32">
        <f t="shared" ref="G90:H90" si="23">G91+G92+G93</f>
        <v>23.5</v>
      </c>
      <c r="H90" s="32">
        <f t="shared" si="23"/>
        <v>0</v>
      </c>
      <c r="I90" s="32">
        <f t="shared" si="14"/>
        <v>26.2</v>
      </c>
      <c r="J90" s="32">
        <f t="shared" ref="J90:K90" si="24">J91+J92+J93</f>
        <v>26.2</v>
      </c>
      <c r="K90" s="32">
        <f t="shared" si="24"/>
        <v>0</v>
      </c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</row>
    <row r="91" spans="1:86" ht="39" x14ac:dyDescent="0.25">
      <c r="A91" s="37" t="s">
        <v>120</v>
      </c>
      <c r="B91" s="10" t="s">
        <v>122</v>
      </c>
      <c r="C91" s="32">
        <f t="shared" si="12"/>
        <v>1.3</v>
      </c>
      <c r="D91" s="35">
        <f>'[1]Райбюд. Табл. № 6'!C72</f>
        <v>1.3</v>
      </c>
      <c r="E91" s="35">
        <v>0</v>
      </c>
      <c r="F91" s="32">
        <f t="shared" si="13"/>
        <v>1.5</v>
      </c>
      <c r="G91" s="35">
        <f>'[1]Райбюд. Табл. № 6'!D72</f>
        <v>1.5</v>
      </c>
      <c r="H91" s="35">
        <v>0</v>
      </c>
      <c r="I91" s="32">
        <f t="shared" si="14"/>
        <v>1.7</v>
      </c>
      <c r="J91" s="35">
        <f>'[1]Райбюд. Табл. № 6'!E72</f>
        <v>1.7</v>
      </c>
      <c r="K91" s="35">
        <v>0</v>
      </c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</row>
    <row r="92" spans="1:86" ht="39" x14ac:dyDescent="0.25">
      <c r="A92" s="37" t="s">
        <v>120</v>
      </c>
      <c r="B92" s="10" t="s">
        <v>123</v>
      </c>
      <c r="C92" s="32">
        <f t="shared" si="12"/>
        <v>15</v>
      </c>
      <c r="D92" s="35">
        <f>'[1]Райбюд. Табл. № 6'!C73</f>
        <v>15</v>
      </c>
      <c r="E92" s="35">
        <v>0</v>
      </c>
      <c r="F92" s="32">
        <f t="shared" si="13"/>
        <v>17</v>
      </c>
      <c r="G92" s="35">
        <f>'[1]Райбюд. Табл. № 6'!D73</f>
        <v>17</v>
      </c>
      <c r="H92" s="35">
        <v>0</v>
      </c>
      <c r="I92" s="32">
        <f t="shared" si="14"/>
        <v>19</v>
      </c>
      <c r="J92" s="35">
        <f>'[1]Райбюд. Табл. № 6'!E73</f>
        <v>19</v>
      </c>
      <c r="K92" s="35">
        <v>0</v>
      </c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</row>
    <row r="93" spans="1:86" ht="39" x14ac:dyDescent="0.25">
      <c r="A93" s="37" t="s">
        <v>120</v>
      </c>
      <c r="B93" s="10" t="s">
        <v>124</v>
      </c>
      <c r="C93" s="32">
        <f t="shared" si="12"/>
        <v>4.5</v>
      </c>
      <c r="D93" s="35">
        <f>'[1]Райбюд. Табл. № 6'!C74</f>
        <v>4.5</v>
      </c>
      <c r="E93" s="35">
        <v>0</v>
      </c>
      <c r="F93" s="32">
        <f t="shared" si="13"/>
        <v>5</v>
      </c>
      <c r="G93" s="35">
        <f>'[1]Райбюд. Табл. № 6'!D74</f>
        <v>5</v>
      </c>
      <c r="H93" s="35">
        <v>0</v>
      </c>
      <c r="I93" s="32">
        <f t="shared" si="14"/>
        <v>5.5</v>
      </c>
      <c r="J93" s="35">
        <f>'[1]Райбюд. Табл. № 6'!E74</f>
        <v>5.5</v>
      </c>
      <c r="K93" s="35">
        <v>0</v>
      </c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</row>
    <row r="94" spans="1:86" ht="39" x14ac:dyDescent="0.25">
      <c r="A94" s="61" t="s">
        <v>125</v>
      </c>
      <c r="B94" s="11" t="s">
        <v>126</v>
      </c>
      <c r="C94" s="32">
        <f t="shared" si="12"/>
        <v>21.5</v>
      </c>
      <c r="D94" s="32">
        <f>D95+D96+D97+D98</f>
        <v>21.5</v>
      </c>
      <c r="E94" s="32">
        <f>E95+E96+E97+E98</f>
        <v>0</v>
      </c>
      <c r="F94" s="32">
        <f t="shared" si="13"/>
        <v>25</v>
      </c>
      <c r="G94" s="32">
        <f t="shared" ref="G94:H94" si="25">G95+G96+G97+G98</f>
        <v>25</v>
      </c>
      <c r="H94" s="32">
        <f t="shared" si="25"/>
        <v>0</v>
      </c>
      <c r="I94" s="32">
        <f t="shared" si="14"/>
        <v>28.5</v>
      </c>
      <c r="J94" s="32">
        <f t="shared" ref="J94:K94" si="26">J95+J96+J97+J98</f>
        <v>28.5</v>
      </c>
      <c r="K94" s="32">
        <f t="shared" si="26"/>
        <v>0</v>
      </c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</row>
    <row r="95" spans="1:86" ht="39" x14ac:dyDescent="0.25">
      <c r="A95" s="37" t="s">
        <v>125</v>
      </c>
      <c r="B95" s="10" t="s">
        <v>127</v>
      </c>
      <c r="C95" s="32">
        <f t="shared" si="12"/>
        <v>8</v>
      </c>
      <c r="D95" s="35">
        <f>'[1]Райбюд. Табл. № 6'!C76</f>
        <v>8</v>
      </c>
      <c r="E95" s="35">
        <v>0</v>
      </c>
      <c r="F95" s="32">
        <f t="shared" si="13"/>
        <v>9</v>
      </c>
      <c r="G95" s="35">
        <f>'[1]Райбюд. Табл. № 6'!D76</f>
        <v>9</v>
      </c>
      <c r="H95" s="35">
        <v>0</v>
      </c>
      <c r="I95" s="32">
        <f t="shared" si="14"/>
        <v>10</v>
      </c>
      <c r="J95" s="35">
        <f>'[1]Райбюд. Табл. № 6'!E76</f>
        <v>10</v>
      </c>
      <c r="K95" s="35">
        <v>0</v>
      </c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</row>
    <row r="96" spans="1:86" ht="39" x14ac:dyDescent="0.25">
      <c r="A96" s="37" t="s">
        <v>125</v>
      </c>
      <c r="B96" s="10" t="s">
        <v>128</v>
      </c>
      <c r="C96" s="32">
        <f t="shared" si="12"/>
        <v>1.5</v>
      </c>
      <c r="D96" s="35">
        <f>'[1]Райбюд. Табл. № 6'!C77</f>
        <v>1.5</v>
      </c>
      <c r="E96" s="35">
        <v>0</v>
      </c>
      <c r="F96" s="32">
        <f t="shared" si="13"/>
        <v>2</v>
      </c>
      <c r="G96" s="35">
        <f>'[1]Райбюд. Табл. № 6'!D77</f>
        <v>2</v>
      </c>
      <c r="H96" s="35">
        <v>0</v>
      </c>
      <c r="I96" s="32">
        <f t="shared" si="14"/>
        <v>2.5</v>
      </c>
      <c r="J96" s="35">
        <f>'[1]Райбюд. Табл. № 6'!E77</f>
        <v>2.5</v>
      </c>
      <c r="K96" s="35">
        <v>0</v>
      </c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</row>
    <row r="97" spans="1:86" ht="39" x14ac:dyDescent="0.25">
      <c r="A97" s="37" t="s">
        <v>125</v>
      </c>
      <c r="B97" s="10" t="s">
        <v>129</v>
      </c>
      <c r="C97" s="32">
        <f t="shared" si="12"/>
        <v>5</v>
      </c>
      <c r="D97" s="35">
        <f>'[1]Райбюд. Табл. № 6'!C78</f>
        <v>5</v>
      </c>
      <c r="E97" s="35">
        <v>0</v>
      </c>
      <c r="F97" s="32">
        <f t="shared" si="13"/>
        <v>6</v>
      </c>
      <c r="G97" s="35">
        <f>'[1]Райбюд. Табл. № 6'!D78</f>
        <v>6</v>
      </c>
      <c r="H97" s="35">
        <v>0</v>
      </c>
      <c r="I97" s="32">
        <f t="shared" si="14"/>
        <v>7</v>
      </c>
      <c r="J97" s="35">
        <f>'[1]Райбюд. Табл. № 6'!E78</f>
        <v>7</v>
      </c>
      <c r="K97" s="35">
        <v>0</v>
      </c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</row>
    <row r="98" spans="1:86" ht="39" x14ac:dyDescent="0.25">
      <c r="A98" s="37" t="s">
        <v>125</v>
      </c>
      <c r="B98" s="10" t="s">
        <v>130</v>
      </c>
      <c r="C98" s="32">
        <f t="shared" si="12"/>
        <v>7</v>
      </c>
      <c r="D98" s="35">
        <f>'[1]Райбюд. Табл. № 6'!C79</f>
        <v>7</v>
      </c>
      <c r="E98" s="35">
        <v>0</v>
      </c>
      <c r="F98" s="32">
        <f t="shared" si="13"/>
        <v>8</v>
      </c>
      <c r="G98" s="35">
        <f>'[1]Райбюд. Табл. № 6'!D79</f>
        <v>8</v>
      </c>
      <c r="H98" s="35">
        <v>0</v>
      </c>
      <c r="I98" s="32">
        <f t="shared" si="14"/>
        <v>9</v>
      </c>
      <c r="J98" s="35">
        <f>'[1]Райбюд. Табл. № 6'!E79</f>
        <v>9</v>
      </c>
      <c r="K98" s="35">
        <v>0</v>
      </c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</row>
    <row r="99" spans="1:86" ht="39" x14ac:dyDescent="0.25">
      <c r="A99" s="61" t="s">
        <v>131</v>
      </c>
      <c r="B99" s="11" t="s">
        <v>132</v>
      </c>
      <c r="C99" s="32">
        <f t="shared" si="12"/>
        <v>36</v>
      </c>
      <c r="D99" s="32">
        <f>D100+D101+D102</f>
        <v>36</v>
      </c>
      <c r="E99" s="32">
        <f>E100+E101+E102</f>
        <v>0</v>
      </c>
      <c r="F99" s="32">
        <f t="shared" si="13"/>
        <v>40.5</v>
      </c>
      <c r="G99" s="32">
        <f t="shared" ref="G99:H99" si="27">G100+G101+G102</f>
        <v>40.5</v>
      </c>
      <c r="H99" s="32">
        <f t="shared" si="27"/>
        <v>0</v>
      </c>
      <c r="I99" s="32">
        <f t="shared" si="14"/>
        <v>45</v>
      </c>
      <c r="J99" s="32">
        <f t="shared" ref="J99:K99" si="28">J100+J101+J102</f>
        <v>45</v>
      </c>
      <c r="K99" s="32">
        <f t="shared" si="28"/>
        <v>0</v>
      </c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</row>
    <row r="100" spans="1:86" ht="39" x14ac:dyDescent="0.25">
      <c r="A100" s="37" t="s">
        <v>131</v>
      </c>
      <c r="B100" s="10" t="s">
        <v>133</v>
      </c>
      <c r="C100" s="32">
        <f t="shared" si="12"/>
        <v>5</v>
      </c>
      <c r="D100" s="35">
        <f>'[1]Райбюд. Табл. № 6'!C81</f>
        <v>5</v>
      </c>
      <c r="E100" s="35">
        <v>0</v>
      </c>
      <c r="F100" s="32">
        <f t="shared" si="13"/>
        <v>6</v>
      </c>
      <c r="G100" s="35">
        <f>'[1]Райбюд. Табл. № 6'!D81</f>
        <v>6</v>
      </c>
      <c r="H100" s="35">
        <v>0</v>
      </c>
      <c r="I100" s="32">
        <f t="shared" si="14"/>
        <v>7</v>
      </c>
      <c r="J100" s="35">
        <f>'[1]Райбюд. Табл. № 6'!E81</f>
        <v>7</v>
      </c>
      <c r="K100" s="35">
        <v>0</v>
      </c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</row>
    <row r="101" spans="1:86" ht="39" x14ac:dyDescent="0.25">
      <c r="A101" s="37" t="s">
        <v>131</v>
      </c>
      <c r="B101" s="10" t="s">
        <v>134</v>
      </c>
      <c r="C101" s="32">
        <f t="shared" si="12"/>
        <v>30</v>
      </c>
      <c r="D101" s="35">
        <f>'[1]Райбюд. Табл. № 6'!C82</f>
        <v>30</v>
      </c>
      <c r="E101" s="35">
        <v>0</v>
      </c>
      <c r="F101" s="32">
        <f t="shared" si="13"/>
        <v>33</v>
      </c>
      <c r="G101" s="35">
        <f>'[1]Райбюд. Табл. № 6'!D82</f>
        <v>33</v>
      </c>
      <c r="H101" s="35">
        <v>0</v>
      </c>
      <c r="I101" s="32">
        <f t="shared" si="14"/>
        <v>36</v>
      </c>
      <c r="J101" s="35">
        <f>'[1]Райбюд. Табл. № 6'!E82</f>
        <v>36</v>
      </c>
      <c r="K101" s="35">
        <v>0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</row>
    <row r="102" spans="1:86" ht="39" x14ac:dyDescent="0.25">
      <c r="A102" s="37" t="s">
        <v>131</v>
      </c>
      <c r="B102" s="10" t="s">
        <v>135</v>
      </c>
      <c r="C102" s="32">
        <f t="shared" si="12"/>
        <v>1</v>
      </c>
      <c r="D102" s="35">
        <f>'[1]Райбюд. Табл. № 6'!C83</f>
        <v>1</v>
      </c>
      <c r="E102" s="35">
        <v>0</v>
      </c>
      <c r="F102" s="32">
        <f t="shared" si="13"/>
        <v>1.5</v>
      </c>
      <c r="G102" s="35">
        <f>'[1]Райбюд. Табл. № 6'!D83</f>
        <v>1.5</v>
      </c>
      <c r="H102" s="35">
        <v>0</v>
      </c>
      <c r="I102" s="32">
        <f t="shared" si="14"/>
        <v>2</v>
      </c>
      <c r="J102" s="35">
        <f>'[1]Райбюд. Табл. № 6'!E83</f>
        <v>2</v>
      </c>
      <c r="K102" s="35">
        <v>0</v>
      </c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</row>
    <row r="103" spans="1:86" ht="15.75" x14ac:dyDescent="0.25">
      <c r="A103" s="61" t="s">
        <v>136</v>
      </c>
      <c r="B103" s="11" t="s">
        <v>137</v>
      </c>
      <c r="C103" s="32">
        <f t="shared" si="12"/>
        <v>298</v>
      </c>
      <c r="D103" s="32">
        <f>D104+D105+D106+D108+D109+D107</f>
        <v>298</v>
      </c>
      <c r="E103" s="32">
        <f>E104+E105+E106+E108+E109+E107</f>
        <v>0</v>
      </c>
      <c r="F103" s="32">
        <f t="shared" si="13"/>
        <v>317</v>
      </c>
      <c r="G103" s="32">
        <f t="shared" ref="G103:H103" si="29">G104+G105+G106+G108+G109+G107</f>
        <v>317</v>
      </c>
      <c r="H103" s="32">
        <f t="shared" si="29"/>
        <v>0</v>
      </c>
      <c r="I103" s="32">
        <f t="shared" si="14"/>
        <v>336</v>
      </c>
      <c r="J103" s="32">
        <f t="shared" ref="J103:K103" si="30">J104+J105+J106+J108+J109+J107</f>
        <v>336</v>
      </c>
      <c r="K103" s="32">
        <f t="shared" si="30"/>
        <v>0</v>
      </c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</row>
    <row r="104" spans="1:86" ht="39" x14ac:dyDescent="0.25">
      <c r="A104" s="37" t="s">
        <v>138</v>
      </c>
      <c r="B104" s="10" t="s">
        <v>139</v>
      </c>
      <c r="C104" s="32">
        <f t="shared" si="12"/>
        <v>7</v>
      </c>
      <c r="D104" s="35">
        <f>'[1]Райбюд. Табл. № 6'!C85</f>
        <v>7</v>
      </c>
      <c r="E104" s="35">
        <v>0</v>
      </c>
      <c r="F104" s="32">
        <f t="shared" si="13"/>
        <v>8</v>
      </c>
      <c r="G104" s="35">
        <f>'[1]Райбюд. Табл. № 6'!D85</f>
        <v>8</v>
      </c>
      <c r="H104" s="35">
        <v>0</v>
      </c>
      <c r="I104" s="32">
        <f t="shared" si="14"/>
        <v>9</v>
      </c>
      <c r="J104" s="35">
        <f>'[1]Райбюд. Табл. № 6'!E85</f>
        <v>9</v>
      </c>
      <c r="K104" s="35">
        <v>0</v>
      </c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</row>
    <row r="105" spans="1:86" ht="39" x14ac:dyDescent="0.25">
      <c r="A105" s="37" t="s">
        <v>138</v>
      </c>
      <c r="B105" s="10" t="s">
        <v>140</v>
      </c>
      <c r="C105" s="32">
        <f t="shared" si="12"/>
        <v>240</v>
      </c>
      <c r="D105" s="35">
        <f>'[1]Райбюд. Табл. № 6'!C86</f>
        <v>240</v>
      </c>
      <c r="E105" s="35">
        <v>0</v>
      </c>
      <c r="F105" s="32">
        <f t="shared" si="13"/>
        <v>250</v>
      </c>
      <c r="G105" s="35">
        <f>'[1]Райбюд. Табл. № 6'!D86</f>
        <v>250</v>
      </c>
      <c r="H105" s="35">
        <v>0</v>
      </c>
      <c r="I105" s="32">
        <f t="shared" si="14"/>
        <v>260</v>
      </c>
      <c r="J105" s="35">
        <f>'[1]Райбюд. Табл. № 6'!E86</f>
        <v>260</v>
      </c>
      <c r="K105" s="35">
        <v>0</v>
      </c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</row>
    <row r="106" spans="1:86" ht="39" x14ac:dyDescent="0.25">
      <c r="A106" s="37" t="s">
        <v>138</v>
      </c>
      <c r="B106" s="10" t="s">
        <v>141</v>
      </c>
      <c r="C106" s="32">
        <f t="shared" si="12"/>
        <v>18</v>
      </c>
      <c r="D106" s="35">
        <f>'[1]Райбюд. Табл. № 6'!C87</f>
        <v>18</v>
      </c>
      <c r="E106" s="35">
        <v>0</v>
      </c>
      <c r="F106" s="32">
        <f t="shared" si="13"/>
        <v>20</v>
      </c>
      <c r="G106" s="35">
        <f>'[1]Райбюд. Табл. № 6'!D87</f>
        <v>20</v>
      </c>
      <c r="H106" s="35">
        <v>0</v>
      </c>
      <c r="I106" s="32">
        <f t="shared" si="14"/>
        <v>22</v>
      </c>
      <c r="J106" s="35">
        <f>'[1]Райбюд. Табл. № 6'!E87</f>
        <v>22</v>
      </c>
      <c r="K106" s="35">
        <v>0</v>
      </c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</row>
    <row r="107" spans="1:86" ht="39" x14ac:dyDescent="0.25">
      <c r="A107" s="37" t="s">
        <v>138</v>
      </c>
      <c r="B107" s="10" t="s">
        <v>278</v>
      </c>
      <c r="C107" s="32">
        <f t="shared" si="12"/>
        <v>20</v>
      </c>
      <c r="D107" s="35">
        <f>'[1]Райбюд. Табл. № 6'!C88</f>
        <v>20</v>
      </c>
      <c r="E107" s="35">
        <v>0</v>
      </c>
      <c r="F107" s="32">
        <f t="shared" si="13"/>
        <v>23</v>
      </c>
      <c r="G107" s="35">
        <f>'[1]Райбюд. Табл. № 6'!D88</f>
        <v>23</v>
      </c>
      <c r="H107" s="35">
        <v>0</v>
      </c>
      <c r="I107" s="32">
        <f t="shared" si="14"/>
        <v>26</v>
      </c>
      <c r="J107" s="35">
        <f>'[1]Райбюд. Табл. № 6'!E88</f>
        <v>26</v>
      </c>
      <c r="K107" s="35">
        <v>0</v>
      </c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</row>
    <row r="108" spans="1:86" ht="39" x14ac:dyDescent="0.25">
      <c r="A108" s="37" t="s">
        <v>138</v>
      </c>
      <c r="B108" s="10" t="s">
        <v>142</v>
      </c>
      <c r="C108" s="32">
        <f t="shared" si="12"/>
        <v>8</v>
      </c>
      <c r="D108" s="35">
        <f>'[1]Райбюд. Табл. № 6'!C89</f>
        <v>8</v>
      </c>
      <c r="E108" s="35">
        <v>0</v>
      </c>
      <c r="F108" s="32">
        <f t="shared" si="13"/>
        <v>10</v>
      </c>
      <c r="G108" s="35">
        <f>'[1]Райбюд. Табл. № 6'!D89</f>
        <v>10</v>
      </c>
      <c r="H108" s="35">
        <v>0</v>
      </c>
      <c r="I108" s="32">
        <f t="shared" si="14"/>
        <v>12</v>
      </c>
      <c r="J108" s="35">
        <f>'[1]Райбюд. Табл. № 6'!E89</f>
        <v>12</v>
      </c>
      <c r="K108" s="35">
        <v>0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</row>
    <row r="109" spans="1:86" ht="51.75" x14ac:dyDescent="0.25">
      <c r="A109" s="37" t="s">
        <v>143</v>
      </c>
      <c r="B109" s="10" t="s">
        <v>144</v>
      </c>
      <c r="C109" s="32">
        <f t="shared" si="12"/>
        <v>5</v>
      </c>
      <c r="D109" s="35">
        <f>'[1]Райбюд. Табл. № 6'!C90</f>
        <v>5</v>
      </c>
      <c r="E109" s="35">
        <v>0</v>
      </c>
      <c r="F109" s="32">
        <f t="shared" si="13"/>
        <v>6</v>
      </c>
      <c r="G109" s="35">
        <f>'[1]Райбюд. Табл. № 6'!D90</f>
        <v>6</v>
      </c>
      <c r="H109" s="35">
        <v>0</v>
      </c>
      <c r="I109" s="32">
        <f t="shared" si="14"/>
        <v>7</v>
      </c>
      <c r="J109" s="35">
        <f>'[1]Райбюд. Табл. № 6'!E90</f>
        <v>7</v>
      </c>
      <c r="K109" s="35">
        <v>0</v>
      </c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</row>
    <row r="110" spans="1:86" ht="15.75" x14ac:dyDescent="0.25">
      <c r="A110" s="61" t="s">
        <v>145</v>
      </c>
      <c r="B110" s="11" t="s">
        <v>146</v>
      </c>
      <c r="C110" s="32">
        <f t="shared" si="12"/>
        <v>42</v>
      </c>
      <c r="D110" s="32">
        <f>D111</f>
        <v>42</v>
      </c>
      <c r="E110" s="32">
        <f>E111</f>
        <v>0</v>
      </c>
      <c r="F110" s="32">
        <f t="shared" si="13"/>
        <v>44</v>
      </c>
      <c r="G110" s="32">
        <f t="shared" ref="G110:H110" si="31">G111</f>
        <v>44</v>
      </c>
      <c r="H110" s="32">
        <f t="shared" si="31"/>
        <v>0</v>
      </c>
      <c r="I110" s="32">
        <f t="shared" si="14"/>
        <v>46</v>
      </c>
      <c r="J110" s="32">
        <f t="shared" ref="J110:K110" si="32">J111</f>
        <v>46</v>
      </c>
      <c r="K110" s="32">
        <f t="shared" si="32"/>
        <v>0</v>
      </c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</row>
    <row r="111" spans="1:86" ht="64.5" x14ac:dyDescent="0.25">
      <c r="A111" s="37" t="s">
        <v>147</v>
      </c>
      <c r="B111" s="10" t="s">
        <v>148</v>
      </c>
      <c r="C111" s="32">
        <f t="shared" si="12"/>
        <v>42</v>
      </c>
      <c r="D111" s="35">
        <f>'[1]Райбюд. Табл. № 6'!C92</f>
        <v>42</v>
      </c>
      <c r="E111" s="35">
        <v>0</v>
      </c>
      <c r="F111" s="32">
        <f t="shared" si="13"/>
        <v>44</v>
      </c>
      <c r="G111" s="35">
        <f>'[1]Райбюд. Табл. № 6'!D92</f>
        <v>44</v>
      </c>
      <c r="H111" s="35">
        <v>0</v>
      </c>
      <c r="I111" s="32">
        <f t="shared" si="14"/>
        <v>46</v>
      </c>
      <c r="J111" s="35">
        <f>'[1]Райбюд. Табл. № 6'!E92</f>
        <v>46</v>
      </c>
      <c r="K111" s="35">
        <v>0</v>
      </c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</row>
    <row r="112" spans="1:86" ht="15.75" x14ac:dyDescent="0.25">
      <c r="A112" s="62" t="s">
        <v>32</v>
      </c>
      <c r="B112" s="28" t="s">
        <v>149</v>
      </c>
      <c r="C112" s="29">
        <f>C113</f>
        <v>410088.00399999996</v>
      </c>
      <c r="D112" s="63">
        <f>D113</f>
        <v>373220.60399999999</v>
      </c>
      <c r="E112" s="29">
        <f>E113</f>
        <v>36867.399999999994</v>
      </c>
      <c r="F112" s="29">
        <f t="shared" ref="F112:F175" si="33">SUM(G112:H112)</f>
        <v>272009.90000000002</v>
      </c>
      <c r="G112" s="29">
        <f>G113</f>
        <v>235836.1</v>
      </c>
      <c r="H112" s="29">
        <f>H113</f>
        <v>36173.800000000003</v>
      </c>
      <c r="I112" s="29">
        <f t="shared" ref="I112:I175" si="34">SUM(J112:K112)</f>
        <v>257836.4</v>
      </c>
      <c r="J112" s="29">
        <f>J113</f>
        <v>221880.3</v>
      </c>
      <c r="K112" s="29">
        <f>K113</f>
        <v>35956.1</v>
      </c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</row>
    <row r="113" spans="1:86" ht="26.25" x14ac:dyDescent="0.25">
      <c r="A113" s="62" t="s">
        <v>279</v>
      </c>
      <c r="B113" s="28" t="s">
        <v>150</v>
      </c>
      <c r="C113" s="29">
        <f>SUM(D113:E113)</f>
        <v>410088.00399999996</v>
      </c>
      <c r="D113" s="63">
        <f>D117+D135+D167</f>
        <v>373220.60399999999</v>
      </c>
      <c r="E113" s="29">
        <f>E114+E135+E167</f>
        <v>36867.399999999994</v>
      </c>
      <c r="F113" s="29">
        <f t="shared" si="33"/>
        <v>272009.90000000002</v>
      </c>
      <c r="G113" s="29">
        <f>G117+G135+G167</f>
        <v>235836.1</v>
      </c>
      <c r="H113" s="29">
        <f>H114+H135+H167</f>
        <v>36173.800000000003</v>
      </c>
      <c r="I113" s="29">
        <f t="shared" si="34"/>
        <v>257836.4</v>
      </c>
      <c r="J113" s="29">
        <f>J117+J135+J167</f>
        <v>221880.3</v>
      </c>
      <c r="K113" s="29">
        <f>K114+K135+K167</f>
        <v>35956.1</v>
      </c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</row>
    <row r="114" spans="1:86" ht="15.75" x14ac:dyDescent="0.25">
      <c r="A114" s="64" t="s">
        <v>33</v>
      </c>
      <c r="B114" s="65" t="s">
        <v>40</v>
      </c>
      <c r="C114" s="32">
        <f>SUM(D114:E114)</f>
        <v>18767</v>
      </c>
      <c r="D114" s="66">
        <f>'[1]Райбюд. Табл. № 6'!C97</f>
        <v>0</v>
      </c>
      <c r="E114" s="32">
        <f>E115</f>
        <v>18767</v>
      </c>
      <c r="F114" s="32">
        <f t="shared" si="33"/>
        <v>18767</v>
      </c>
      <c r="G114" s="66">
        <f>'[1]Райбюд. Табл. № 6'!D97</f>
        <v>0</v>
      </c>
      <c r="H114" s="32">
        <f>H115</f>
        <v>18767</v>
      </c>
      <c r="I114" s="32">
        <f t="shared" si="34"/>
        <v>18452</v>
      </c>
      <c r="J114" s="5">
        <f>'[1]Райбюд. Табл. № 6'!E97</f>
        <v>0</v>
      </c>
      <c r="K114" s="32">
        <f>K115</f>
        <v>18452</v>
      </c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</row>
    <row r="115" spans="1:86" ht="15.75" x14ac:dyDescent="0.25">
      <c r="A115" s="67" t="s">
        <v>34</v>
      </c>
      <c r="B115" s="65" t="s">
        <v>280</v>
      </c>
      <c r="C115" s="32">
        <f>SUM(D115:E115)</f>
        <v>18767</v>
      </c>
      <c r="D115" s="66">
        <f>D116</f>
        <v>0</v>
      </c>
      <c r="E115" s="32">
        <f>E116</f>
        <v>18767</v>
      </c>
      <c r="F115" s="32">
        <f>SUM(G115:H115)</f>
        <v>18767</v>
      </c>
      <c r="G115" s="66">
        <f>G116</f>
        <v>0</v>
      </c>
      <c r="H115" s="32">
        <f>H116</f>
        <v>18767</v>
      </c>
      <c r="I115" s="32">
        <f>SUM(J115:K115)</f>
        <v>18452</v>
      </c>
      <c r="J115" s="66">
        <f>J116</f>
        <v>0</v>
      </c>
      <c r="K115" s="32">
        <f>K116</f>
        <v>18452</v>
      </c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</row>
    <row r="116" spans="1:86" ht="15.75" x14ac:dyDescent="0.25">
      <c r="A116" s="68" t="s">
        <v>281</v>
      </c>
      <c r="B116" s="69" t="s">
        <v>282</v>
      </c>
      <c r="C116" s="32">
        <f>SUM(D116:E116)</f>
        <v>18767</v>
      </c>
      <c r="D116" s="32">
        <f>'[1]Райбюд. Табл. № 6'!C97</f>
        <v>0</v>
      </c>
      <c r="E116" s="32">
        <f>'[1]Свод с.п.'!C52</f>
        <v>18767</v>
      </c>
      <c r="F116" s="32">
        <f>SUM(G116:H116)</f>
        <v>18767</v>
      </c>
      <c r="G116" s="66">
        <f>'[1]Райбюд. Табл. № 6'!D97</f>
        <v>0</v>
      </c>
      <c r="H116" s="32">
        <f>'[1]Свод с.п.'!D52</f>
        <v>18767</v>
      </c>
      <c r="I116" s="32">
        <f>SUM(J116:K116)</f>
        <v>18452</v>
      </c>
      <c r="J116" s="5">
        <f>'[1]Райбюд. Табл. № 6'!E97</f>
        <v>0</v>
      </c>
      <c r="K116" s="32">
        <f>'[1]Свод с.п.'!E52</f>
        <v>18452</v>
      </c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</row>
    <row r="117" spans="1:86" ht="26.25" x14ac:dyDescent="0.25">
      <c r="A117" s="67" t="s">
        <v>283</v>
      </c>
      <c r="B117" s="8" t="s">
        <v>151</v>
      </c>
      <c r="C117" s="70">
        <f t="shared" ref="C117:C134" si="35">SUM(D117:E117)</f>
        <v>172449.00399999999</v>
      </c>
      <c r="D117" s="70">
        <f>D120+D124+D126+D118+D122</f>
        <v>172449.00399999999</v>
      </c>
      <c r="E117" s="32">
        <f>E120+E124+E126</f>
        <v>0</v>
      </c>
      <c r="F117" s="32">
        <f t="shared" ref="F117:F134" si="36">SUM(G117:H117)</f>
        <v>56148</v>
      </c>
      <c r="G117" s="32">
        <f>G120+G124+G126+G118+G122</f>
        <v>56148</v>
      </c>
      <c r="H117" s="32">
        <f>H120+H124+H126</f>
        <v>0</v>
      </c>
      <c r="I117" s="32">
        <f t="shared" ref="I117:I134" si="37">SUM(J117:K117)</f>
        <v>45455.599999999991</v>
      </c>
      <c r="J117" s="32">
        <f>J120+J124+J126+J118+J122</f>
        <v>45455.599999999991</v>
      </c>
      <c r="K117" s="32">
        <f>K120+K124+K126</f>
        <v>0</v>
      </c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</row>
    <row r="118" spans="1:86" ht="53.25" customHeight="1" x14ac:dyDescent="0.25">
      <c r="A118" s="67" t="s">
        <v>152</v>
      </c>
      <c r="B118" s="8" t="s">
        <v>153</v>
      </c>
      <c r="C118" s="32">
        <f t="shared" ref="C118:C119" si="38">SUM(D118:E118)</f>
        <v>17615</v>
      </c>
      <c r="D118" s="32">
        <f>D119</f>
        <v>17615</v>
      </c>
      <c r="E118" s="32">
        <f>E119</f>
        <v>0</v>
      </c>
      <c r="F118" s="32">
        <f t="shared" ref="F118:F119" si="39">SUM(G118:H118)</f>
        <v>17615</v>
      </c>
      <c r="G118" s="32">
        <f>G119</f>
        <v>17615</v>
      </c>
      <c r="H118" s="32">
        <f>H119</f>
        <v>0</v>
      </c>
      <c r="I118" s="32">
        <f t="shared" ref="I118:I119" si="40">SUM(J118:K118)</f>
        <v>17615</v>
      </c>
      <c r="J118" s="32">
        <f>J119</f>
        <v>17615</v>
      </c>
      <c r="K118" s="32">
        <f>K119</f>
        <v>0</v>
      </c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</row>
    <row r="119" spans="1:86" ht="39" x14ac:dyDescent="0.25">
      <c r="A119" s="49" t="s">
        <v>154</v>
      </c>
      <c r="B119" s="9" t="s">
        <v>155</v>
      </c>
      <c r="C119" s="35">
        <f t="shared" si="38"/>
        <v>17615</v>
      </c>
      <c r="D119" s="35">
        <f>'[1]Райбюд. Табл. № 6'!C100</f>
        <v>17615</v>
      </c>
      <c r="E119" s="35">
        <v>0</v>
      </c>
      <c r="F119" s="35">
        <f t="shared" si="39"/>
        <v>17615</v>
      </c>
      <c r="G119" s="71">
        <f>'[1]Райбюд. Табл. № 6'!D100</f>
        <v>17615</v>
      </c>
      <c r="H119" s="35">
        <v>0</v>
      </c>
      <c r="I119" s="35">
        <f t="shared" si="40"/>
        <v>17615</v>
      </c>
      <c r="J119" s="7">
        <f>'[1]Райбюд. Табл. № 6'!E100</f>
        <v>17615</v>
      </c>
      <c r="K119" s="35">
        <v>0</v>
      </c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</row>
    <row r="120" spans="1:86" ht="26.25" x14ac:dyDescent="0.25">
      <c r="A120" s="67" t="s">
        <v>156</v>
      </c>
      <c r="B120" s="8" t="s">
        <v>157</v>
      </c>
      <c r="C120" s="32">
        <f t="shared" si="35"/>
        <v>200</v>
      </c>
      <c r="D120" s="32">
        <f>D121</f>
        <v>200</v>
      </c>
      <c r="E120" s="32">
        <f>E121</f>
        <v>0</v>
      </c>
      <c r="F120" s="32">
        <f t="shared" si="36"/>
        <v>0</v>
      </c>
      <c r="G120" s="32">
        <f>G121</f>
        <v>0</v>
      </c>
      <c r="H120" s="32">
        <f>H121</f>
        <v>0</v>
      </c>
      <c r="I120" s="32">
        <f t="shared" si="37"/>
        <v>0</v>
      </c>
      <c r="J120" s="32">
        <f>J121</f>
        <v>0</v>
      </c>
      <c r="K120" s="32">
        <f>K121</f>
        <v>0</v>
      </c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</row>
    <row r="121" spans="1:86" ht="26.25" x14ac:dyDescent="0.25">
      <c r="A121" s="49" t="s">
        <v>158</v>
      </c>
      <c r="B121" s="9" t="s">
        <v>159</v>
      </c>
      <c r="C121" s="35">
        <f t="shared" si="35"/>
        <v>200</v>
      </c>
      <c r="D121" s="35">
        <f>'[1]Райбюд. Табл. № 6'!C102</f>
        <v>200</v>
      </c>
      <c r="E121" s="35">
        <v>0</v>
      </c>
      <c r="F121" s="35">
        <f t="shared" si="36"/>
        <v>0</v>
      </c>
      <c r="G121" s="71">
        <f>'[1]Райбюд. Табл. № 6'!D102</f>
        <v>0</v>
      </c>
      <c r="H121" s="35">
        <v>0</v>
      </c>
      <c r="I121" s="35">
        <f t="shared" si="37"/>
        <v>0</v>
      </c>
      <c r="J121" s="7">
        <f>'[1]Райбюд. Табл. № 6'!E106</f>
        <v>0</v>
      </c>
      <c r="K121" s="35">
        <v>0</v>
      </c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</row>
    <row r="122" spans="1:86" ht="38.25" x14ac:dyDescent="0.25">
      <c r="A122" s="13" t="s">
        <v>160</v>
      </c>
      <c r="B122" s="14" t="s">
        <v>161</v>
      </c>
      <c r="C122" s="32">
        <f t="shared" si="35"/>
        <v>5873.8</v>
      </c>
      <c r="D122" s="32">
        <f>D123</f>
        <v>5873.8</v>
      </c>
      <c r="E122" s="32">
        <f>E123</f>
        <v>0</v>
      </c>
      <c r="F122" s="32">
        <f t="shared" si="36"/>
        <v>6215.8</v>
      </c>
      <c r="G122" s="66">
        <f>G123</f>
        <v>6215.8</v>
      </c>
      <c r="H122" s="66">
        <f>H123</f>
        <v>0</v>
      </c>
      <c r="I122" s="32">
        <f t="shared" si="37"/>
        <v>870.2</v>
      </c>
      <c r="J122" s="5">
        <f>J123</f>
        <v>870.2</v>
      </c>
      <c r="K122" s="5">
        <f>K123</f>
        <v>0</v>
      </c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</row>
    <row r="123" spans="1:86" ht="38.25" x14ac:dyDescent="0.25">
      <c r="A123" s="15" t="s">
        <v>284</v>
      </c>
      <c r="B123" s="16" t="s">
        <v>162</v>
      </c>
      <c r="C123" s="35">
        <f t="shared" si="35"/>
        <v>5873.8</v>
      </c>
      <c r="D123" s="35">
        <f>'[1]Райбюд. Табл. № 6'!C104</f>
        <v>5873.8</v>
      </c>
      <c r="E123" s="35">
        <v>0</v>
      </c>
      <c r="F123" s="35">
        <f t="shared" si="36"/>
        <v>6215.8</v>
      </c>
      <c r="G123" s="35">
        <f>'[1]Райбюд. Табл. № 6'!D104</f>
        <v>6215.8</v>
      </c>
      <c r="H123" s="35">
        <v>0</v>
      </c>
      <c r="I123" s="35">
        <f t="shared" si="37"/>
        <v>870.2</v>
      </c>
      <c r="J123" s="35">
        <f>'[1]Райбюд. Табл. № 6'!E104</f>
        <v>870.2</v>
      </c>
      <c r="K123" s="35">
        <v>0</v>
      </c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</row>
    <row r="124" spans="1:86" ht="25.5" customHeight="1" x14ac:dyDescent="0.25">
      <c r="A124" s="72" t="s">
        <v>163</v>
      </c>
      <c r="B124" s="8" t="s">
        <v>164</v>
      </c>
      <c r="C124" s="70">
        <f t="shared" si="35"/>
        <v>120673.704</v>
      </c>
      <c r="D124" s="70">
        <f>D125</f>
        <v>120673.704</v>
      </c>
      <c r="E124" s="32">
        <f>E125</f>
        <v>0</v>
      </c>
      <c r="F124" s="32">
        <f t="shared" si="36"/>
        <v>0</v>
      </c>
      <c r="G124" s="32">
        <f>G125</f>
        <v>0</v>
      </c>
      <c r="H124" s="32">
        <f>H125</f>
        <v>0</v>
      </c>
      <c r="I124" s="32">
        <f t="shared" si="37"/>
        <v>0</v>
      </c>
      <c r="J124" s="32">
        <f>J125</f>
        <v>0</v>
      </c>
      <c r="K124" s="32">
        <f>K125</f>
        <v>0</v>
      </c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</row>
    <row r="125" spans="1:86" ht="25.5" x14ac:dyDescent="0.25">
      <c r="A125" s="73" t="s">
        <v>285</v>
      </c>
      <c r="B125" s="9" t="s">
        <v>165</v>
      </c>
      <c r="C125" s="74">
        <f t="shared" si="35"/>
        <v>120673.704</v>
      </c>
      <c r="D125" s="74">
        <f>'[1]Райбюд. Табл. № 6'!C106</f>
        <v>120673.704</v>
      </c>
      <c r="E125" s="35">
        <v>0</v>
      </c>
      <c r="F125" s="35">
        <f t="shared" si="36"/>
        <v>0</v>
      </c>
      <c r="G125" s="71">
        <f>'[1]Райбюд. Табл. № 6'!D106</f>
        <v>0</v>
      </c>
      <c r="H125" s="35">
        <v>0</v>
      </c>
      <c r="I125" s="35">
        <f t="shared" si="37"/>
        <v>0</v>
      </c>
      <c r="J125" s="7">
        <f>'[1]Райбюд. Табл. № 6'!E106</f>
        <v>0</v>
      </c>
      <c r="K125" s="35">
        <v>0</v>
      </c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</row>
    <row r="126" spans="1:86" ht="15.75" x14ac:dyDescent="0.25">
      <c r="A126" s="67" t="s">
        <v>166</v>
      </c>
      <c r="B126" s="8" t="s">
        <v>167</v>
      </c>
      <c r="C126" s="32">
        <f t="shared" si="35"/>
        <v>28086.5</v>
      </c>
      <c r="D126" s="32">
        <f>SUM(D127:D134)</f>
        <v>28086.5</v>
      </c>
      <c r="E126" s="32">
        <f>SUM(E127:E134)</f>
        <v>0</v>
      </c>
      <c r="F126" s="32">
        <f t="shared" si="36"/>
        <v>32317.199999999997</v>
      </c>
      <c r="G126" s="32">
        <f>SUM(G127:G134)</f>
        <v>32317.199999999997</v>
      </c>
      <c r="H126" s="32">
        <f>SUM(H127:H134)</f>
        <v>0</v>
      </c>
      <c r="I126" s="32">
        <f t="shared" si="37"/>
        <v>26970.399999999998</v>
      </c>
      <c r="J126" s="32">
        <f>SUM(J127:J134)</f>
        <v>26970.399999999998</v>
      </c>
      <c r="K126" s="32">
        <f>SUM(K127:K134)</f>
        <v>0</v>
      </c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</row>
    <row r="127" spans="1:86" ht="25.5" x14ac:dyDescent="0.25">
      <c r="A127" s="46" t="s">
        <v>168</v>
      </c>
      <c r="B127" s="9" t="s">
        <v>169</v>
      </c>
      <c r="C127" s="35">
        <f t="shared" si="35"/>
        <v>17567</v>
      </c>
      <c r="D127" s="35">
        <f>'[1]Райбюд. Табл. № 6'!C108</f>
        <v>17567</v>
      </c>
      <c r="E127" s="35">
        <v>0</v>
      </c>
      <c r="F127" s="35">
        <f t="shared" si="36"/>
        <v>17567</v>
      </c>
      <c r="G127" s="35">
        <f>'[1]Райбюд. Табл. № 6'!D108</f>
        <v>17567</v>
      </c>
      <c r="H127" s="35">
        <v>0</v>
      </c>
      <c r="I127" s="35">
        <f t="shared" si="37"/>
        <v>17567</v>
      </c>
      <c r="J127" s="7">
        <f>'[1]Райбюд. Табл. № 6'!E108</f>
        <v>17567</v>
      </c>
      <c r="K127" s="35">
        <v>0</v>
      </c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</row>
    <row r="128" spans="1:86" ht="26.25" x14ac:dyDescent="0.25">
      <c r="A128" s="49" t="s">
        <v>170</v>
      </c>
      <c r="B128" s="9" t="s">
        <v>169</v>
      </c>
      <c r="C128" s="35">
        <f t="shared" si="35"/>
        <v>931.6</v>
      </c>
      <c r="D128" s="35">
        <f>'[1]Райбюд. Табл. № 6'!C109</f>
        <v>931.6</v>
      </c>
      <c r="E128" s="35">
        <v>0</v>
      </c>
      <c r="F128" s="35">
        <f t="shared" si="36"/>
        <v>931.6</v>
      </c>
      <c r="G128" s="35">
        <f>'[1]Райбюд. Табл. № 6'!D109</f>
        <v>931.6</v>
      </c>
      <c r="H128" s="35">
        <v>0</v>
      </c>
      <c r="I128" s="35">
        <f t="shared" si="37"/>
        <v>931.6</v>
      </c>
      <c r="J128" s="7">
        <f>'[1]Райбюд. Табл. № 6'!E109</f>
        <v>931.6</v>
      </c>
      <c r="K128" s="35">
        <v>0</v>
      </c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</row>
    <row r="129" spans="1:86" ht="81.75" customHeight="1" x14ac:dyDescent="0.25">
      <c r="A129" s="46" t="s">
        <v>171</v>
      </c>
      <c r="B129" s="9" t="s">
        <v>169</v>
      </c>
      <c r="C129" s="35">
        <f t="shared" si="35"/>
        <v>1071.5</v>
      </c>
      <c r="D129" s="35">
        <f>'[1]Райбюд. Табл. № 6'!C110</f>
        <v>1071.5</v>
      </c>
      <c r="E129" s="35">
        <v>0</v>
      </c>
      <c r="F129" s="35">
        <f t="shared" si="36"/>
        <v>1071.5</v>
      </c>
      <c r="G129" s="35">
        <f>'[1]Райбюд. Табл. № 6'!D110</f>
        <v>1071.5</v>
      </c>
      <c r="H129" s="35">
        <v>0</v>
      </c>
      <c r="I129" s="35">
        <f t="shared" si="37"/>
        <v>1071.5</v>
      </c>
      <c r="J129" s="7">
        <f>'[1]Райбюд. Табл. № 6'!E110</f>
        <v>1071.5</v>
      </c>
      <c r="K129" s="35">
        <v>0</v>
      </c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</row>
    <row r="130" spans="1:86" ht="51.75" x14ac:dyDescent="0.25">
      <c r="A130" s="49" t="s">
        <v>172</v>
      </c>
      <c r="B130" s="9" t="s">
        <v>169</v>
      </c>
      <c r="C130" s="35">
        <f t="shared" si="35"/>
        <v>5000</v>
      </c>
      <c r="D130" s="35">
        <f>'[1]Райбюд. Табл. № 6'!C111</f>
        <v>5000</v>
      </c>
      <c r="E130" s="35">
        <v>0</v>
      </c>
      <c r="F130" s="35">
        <f t="shared" si="36"/>
        <v>5000</v>
      </c>
      <c r="G130" s="35">
        <f>'[1]Райбюд. Табл. № 6'!D111</f>
        <v>5000</v>
      </c>
      <c r="H130" s="35">
        <v>0</v>
      </c>
      <c r="I130" s="35">
        <f t="shared" si="37"/>
        <v>5000</v>
      </c>
      <c r="J130" s="7">
        <f>'[1]Райбюд. Табл. № 6'!E111</f>
        <v>5000</v>
      </c>
      <c r="K130" s="35">
        <v>0</v>
      </c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</row>
    <row r="131" spans="1:86" ht="51.75" x14ac:dyDescent="0.25">
      <c r="A131" s="49" t="s">
        <v>173</v>
      </c>
      <c r="B131" s="9" t="s">
        <v>169</v>
      </c>
      <c r="C131" s="35">
        <f t="shared" si="35"/>
        <v>1000</v>
      </c>
      <c r="D131" s="35">
        <f>'[1]Райбюд. Табл. № 6'!C112</f>
        <v>1000</v>
      </c>
      <c r="E131" s="35">
        <v>0</v>
      </c>
      <c r="F131" s="35">
        <f t="shared" si="36"/>
        <v>0</v>
      </c>
      <c r="G131" s="35">
        <f>'[1]Райбюд. Табл. № 6'!D112</f>
        <v>0</v>
      </c>
      <c r="H131" s="35">
        <v>0</v>
      </c>
      <c r="I131" s="35">
        <f t="shared" si="37"/>
        <v>0</v>
      </c>
      <c r="J131" s="7">
        <f>'[1]Райбюд. Табл. № 6'!E112</f>
        <v>0</v>
      </c>
      <c r="K131" s="35">
        <v>0</v>
      </c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</row>
    <row r="132" spans="1:86" ht="39.75" customHeight="1" x14ac:dyDescent="0.25">
      <c r="A132" s="49" t="s">
        <v>174</v>
      </c>
      <c r="B132" s="9" t="s">
        <v>169</v>
      </c>
      <c r="C132" s="35">
        <f t="shared" si="35"/>
        <v>1000</v>
      </c>
      <c r="D132" s="35">
        <f>'[1]Райбюд. Табл. № 6'!C113</f>
        <v>1000</v>
      </c>
      <c r="E132" s="35">
        <v>0</v>
      </c>
      <c r="F132" s="35">
        <f t="shared" si="36"/>
        <v>1000</v>
      </c>
      <c r="G132" s="35">
        <f>'[1]Райбюд. Табл. № 6'!D113</f>
        <v>1000</v>
      </c>
      <c r="H132" s="35">
        <v>0</v>
      </c>
      <c r="I132" s="35">
        <f t="shared" si="37"/>
        <v>1000</v>
      </c>
      <c r="J132" s="7">
        <f>'[1]Райбюд. Табл. № 6'!E113</f>
        <v>1000</v>
      </c>
      <c r="K132" s="35">
        <v>0</v>
      </c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</row>
    <row r="133" spans="1:86" ht="39" x14ac:dyDescent="0.25">
      <c r="A133" s="49" t="s">
        <v>175</v>
      </c>
      <c r="B133" s="9" t="s">
        <v>169</v>
      </c>
      <c r="C133" s="35">
        <f t="shared" si="35"/>
        <v>0</v>
      </c>
      <c r="D133" s="35">
        <f>'[1]Райбюд. Табл. № 6'!C114</f>
        <v>0</v>
      </c>
      <c r="E133" s="35">
        <v>0</v>
      </c>
      <c r="F133" s="35">
        <f t="shared" si="36"/>
        <v>5400</v>
      </c>
      <c r="G133" s="35">
        <f>'[1]Райбюд. Табл. № 6'!D114</f>
        <v>5400</v>
      </c>
      <c r="H133" s="35">
        <v>0</v>
      </c>
      <c r="I133" s="35">
        <f t="shared" si="37"/>
        <v>0</v>
      </c>
      <c r="J133" s="7">
        <f>'[1]Райбюд. Табл. № 6'!E114</f>
        <v>0</v>
      </c>
      <c r="K133" s="35">
        <v>0</v>
      </c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</row>
    <row r="134" spans="1:86" ht="39" x14ac:dyDescent="0.25">
      <c r="A134" s="49" t="s">
        <v>176</v>
      </c>
      <c r="B134" s="9" t="s">
        <v>169</v>
      </c>
      <c r="C134" s="35">
        <f t="shared" si="35"/>
        <v>1516.4</v>
      </c>
      <c r="D134" s="35">
        <f>'[1]Райбюд. Табл. № 6'!C115</f>
        <v>1516.4</v>
      </c>
      <c r="E134" s="35">
        <v>0</v>
      </c>
      <c r="F134" s="35">
        <f t="shared" si="36"/>
        <v>1347.1</v>
      </c>
      <c r="G134" s="35">
        <f>'[1]Райбюд. Табл. № 6'!D115</f>
        <v>1347.1</v>
      </c>
      <c r="H134" s="35">
        <v>0</v>
      </c>
      <c r="I134" s="35">
        <f t="shared" si="37"/>
        <v>1400.3</v>
      </c>
      <c r="J134" s="7">
        <f>'[1]Райбюд. Табл. № 6'!E115</f>
        <v>1400.3</v>
      </c>
      <c r="K134" s="35">
        <v>0</v>
      </c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</row>
    <row r="135" spans="1:86" ht="15.75" x14ac:dyDescent="0.25">
      <c r="A135" s="67" t="s">
        <v>177</v>
      </c>
      <c r="B135" s="12" t="s">
        <v>35</v>
      </c>
      <c r="C135" s="32">
        <f>SUM(D135:E135)</f>
        <v>188134.10000000003</v>
      </c>
      <c r="D135" s="5">
        <f>D136+D138+D154+D157+D159+D161+D163+D165</f>
        <v>185722.00000000003</v>
      </c>
      <c r="E135" s="5">
        <f>E138+E159</f>
        <v>2412.0999999999995</v>
      </c>
      <c r="F135" s="32">
        <f>SUM(G135:H135)</f>
        <v>166437.1</v>
      </c>
      <c r="G135" s="5">
        <f>G136+G138+G154+G157+G159+G161+G163+G165</f>
        <v>164673.80000000002</v>
      </c>
      <c r="H135" s="5">
        <f>H138+H159</f>
        <v>1763.3</v>
      </c>
      <c r="I135" s="32">
        <f>SUM(J135:K135)</f>
        <v>174542.8</v>
      </c>
      <c r="J135" s="5">
        <f>J136+J138+J154+J157+J159+J161+J163+J165</f>
        <v>172727</v>
      </c>
      <c r="K135" s="5">
        <f>K138+K159</f>
        <v>1815.8</v>
      </c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</row>
    <row r="136" spans="1:86" ht="26.25" x14ac:dyDescent="0.25">
      <c r="A136" s="67" t="s">
        <v>178</v>
      </c>
      <c r="B136" s="12" t="s">
        <v>179</v>
      </c>
      <c r="C136" s="32">
        <f t="shared" ref="C136:C169" si="41">SUM(D136:E136)</f>
        <v>10982.3</v>
      </c>
      <c r="D136" s="66">
        <f>D137</f>
        <v>10982.3</v>
      </c>
      <c r="E136" s="32">
        <f>E137</f>
        <v>0</v>
      </c>
      <c r="F136" s="32">
        <f t="shared" si="33"/>
        <v>10982.3</v>
      </c>
      <c r="G136" s="66">
        <f>G137</f>
        <v>10982.3</v>
      </c>
      <c r="H136" s="32">
        <f>H137</f>
        <v>0</v>
      </c>
      <c r="I136" s="32">
        <f t="shared" si="34"/>
        <v>10982.3</v>
      </c>
      <c r="J136" s="66">
        <f>J137</f>
        <v>10982.3</v>
      </c>
      <c r="K136" s="32">
        <f>K137</f>
        <v>0</v>
      </c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</row>
    <row r="137" spans="1:86" ht="34.5" customHeight="1" x14ac:dyDescent="0.25">
      <c r="A137" s="49" t="s">
        <v>180</v>
      </c>
      <c r="B137" s="18" t="s">
        <v>181</v>
      </c>
      <c r="C137" s="32">
        <f t="shared" si="41"/>
        <v>10982.3</v>
      </c>
      <c r="D137" s="71">
        <f>'[1]Райбюд. Табл. № 6'!C118</f>
        <v>10982.3</v>
      </c>
      <c r="E137" s="35">
        <v>0</v>
      </c>
      <c r="F137" s="32">
        <f t="shared" si="33"/>
        <v>10982.3</v>
      </c>
      <c r="G137" s="71">
        <f>'[1]Райбюд. Табл. № 6'!D118</f>
        <v>10982.3</v>
      </c>
      <c r="H137" s="35">
        <v>0</v>
      </c>
      <c r="I137" s="32">
        <f t="shared" si="34"/>
        <v>10982.3</v>
      </c>
      <c r="J137" s="7">
        <f>'[1]Райбюд. Табл. № 6'!E118</f>
        <v>10982.3</v>
      </c>
      <c r="K137" s="35">
        <v>0</v>
      </c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</row>
    <row r="138" spans="1:86" ht="27" customHeight="1" x14ac:dyDescent="0.25">
      <c r="A138" s="67" t="s">
        <v>36</v>
      </c>
      <c r="B138" s="12" t="s">
        <v>182</v>
      </c>
      <c r="C138" s="32">
        <f t="shared" si="41"/>
        <v>165596.1</v>
      </c>
      <c r="D138" s="66">
        <f>SUM(D139:D151)</f>
        <v>164558.30000000002</v>
      </c>
      <c r="E138" s="32">
        <f>E152+E153</f>
        <v>1037.8</v>
      </c>
      <c r="F138" s="32">
        <f t="shared" si="33"/>
        <v>144211</v>
      </c>
      <c r="G138" s="66">
        <f>SUM(G139:G151)</f>
        <v>143836.20000000001</v>
      </c>
      <c r="H138" s="32">
        <f>H152+H153</f>
        <v>374.8</v>
      </c>
      <c r="I138" s="32">
        <f t="shared" si="34"/>
        <v>152229.9</v>
      </c>
      <c r="J138" s="66">
        <f>SUM(J139:J151)</f>
        <v>151855.1</v>
      </c>
      <c r="K138" s="32">
        <f>K152+K153</f>
        <v>374.8</v>
      </c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</row>
    <row r="139" spans="1:86" ht="24" customHeight="1" x14ac:dyDescent="0.25">
      <c r="A139" s="49" t="s">
        <v>183</v>
      </c>
      <c r="B139" s="18" t="s">
        <v>184</v>
      </c>
      <c r="C139" s="32">
        <f t="shared" si="41"/>
        <v>15126.5</v>
      </c>
      <c r="D139" s="71">
        <f>'[1]Райбюд. Табл. № 6'!C120</f>
        <v>15126.5</v>
      </c>
      <c r="E139" s="35">
        <v>0</v>
      </c>
      <c r="F139" s="32">
        <f t="shared" si="33"/>
        <v>13073.5</v>
      </c>
      <c r="G139" s="71">
        <f>'[1]Райбюд. Табл. № 6'!D120</f>
        <v>13073.5</v>
      </c>
      <c r="H139" s="35">
        <v>0</v>
      </c>
      <c r="I139" s="32">
        <f t="shared" si="34"/>
        <v>13694.3</v>
      </c>
      <c r="J139" s="7">
        <f>'[1]Райбюд. Табл. № 6'!E120</f>
        <v>13694.3</v>
      </c>
      <c r="K139" s="35">
        <v>0</v>
      </c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</row>
    <row r="140" spans="1:86" ht="34.5" customHeight="1" x14ac:dyDescent="0.25">
      <c r="A140" s="49" t="s">
        <v>185</v>
      </c>
      <c r="B140" s="18" t="s">
        <v>184</v>
      </c>
      <c r="C140" s="32">
        <f t="shared" si="41"/>
        <v>130047.1</v>
      </c>
      <c r="D140" s="71">
        <f>'[1]Райбюд. Табл. № 6'!C121</f>
        <v>130047.1</v>
      </c>
      <c r="E140" s="35">
        <v>0</v>
      </c>
      <c r="F140" s="32">
        <f t="shared" si="33"/>
        <v>112785.1</v>
      </c>
      <c r="G140" s="71">
        <f>'[1]Райбюд. Табл. № 6'!D121</f>
        <v>112785.1</v>
      </c>
      <c r="H140" s="35">
        <f>'[1]Свод с.п.'!F61</f>
        <v>0</v>
      </c>
      <c r="I140" s="32">
        <f t="shared" si="34"/>
        <v>119696.1</v>
      </c>
      <c r="J140" s="7">
        <f>'[1]Райбюд. Табл. № 6'!E121</f>
        <v>119696.1</v>
      </c>
      <c r="K140" s="35">
        <f>'[1]Свод с.п.'!I61</f>
        <v>0</v>
      </c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</row>
    <row r="141" spans="1:86" ht="39" x14ac:dyDescent="0.25">
      <c r="A141" s="49" t="s">
        <v>186</v>
      </c>
      <c r="B141" s="18" t="s">
        <v>184</v>
      </c>
      <c r="C141" s="32">
        <f t="shared" si="41"/>
        <v>9192</v>
      </c>
      <c r="D141" s="71">
        <f>'[1]Райбюд. Табл. № 6'!C122</f>
        <v>9192</v>
      </c>
      <c r="E141" s="35">
        <v>0</v>
      </c>
      <c r="F141" s="32">
        <f t="shared" si="33"/>
        <v>7943.4</v>
      </c>
      <c r="G141" s="71">
        <f>'[1]Райбюд. Табл. № 6'!D122</f>
        <v>7943.4</v>
      </c>
      <c r="H141" s="35">
        <v>0</v>
      </c>
      <c r="I141" s="32">
        <f t="shared" si="34"/>
        <v>8320.9</v>
      </c>
      <c r="J141" s="7">
        <f>'[1]Райбюд. Табл. № 6'!E122</f>
        <v>8320.9</v>
      </c>
      <c r="K141" s="35">
        <v>0</v>
      </c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</row>
    <row r="142" spans="1:86" ht="38.25" x14ac:dyDescent="0.25">
      <c r="A142" s="75" t="s">
        <v>187</v>
      </c>
      <c r="B142" s="18" t="s">
        <v>184</v>
      </c>
      <c r="C142" s="32">
        <f t="shared" si="41"/>
        <v>4374.7</v>
      </c>
      <c r="D142" s="71">
        <f>'[1]Райбюд. Табл. № 6'!C123</f>
        <v>4374.7</v>
      </c>
      <c r="E142" s="35">
        <v>0</v>
      </c>
      <c r="F142" s="32">
        <f t="shared" si="33"/>
        <v>4628.2</v>
      </c>
      <c r="G142" s="71">
        <f>'[1]Райбюд. Табл. № 6'!D123</f>
        <v>4628.2</v>
      </c>
      <c r="H142" s="35">
        <v>0</v>
      </c>
      <c r="I142" s="32">
        <f t="shared" si="34"/>
        <v>4628.2</v>
      </c>
      <c r="J142" s="7">
        <f>'[1]Райбюд. Табл. № 6'!E123</f>
        <v>4628.2</v>
      </c>
      <c r="K142" s="35">
        <v>0</v>
      </c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</row>
    <row r="143" spans="1:86" ht="36" customHeight="1" x14ac:dyDescent="0.25">
      <c r="A143" s="49" t="s">
        <v>188</v>
      </c>
      <c r="B143" s="18" t="s">
        <v>184</v>
      </c>
      <c r="C143" s="32">
        <f t="shared" si="41"/>
        <v>53.6</v>
      </c>
      <c r="D143" s="71">
        <f>'[1]Райбюд. Табл. № 6'!C124</f>
        <v>53.6</v>
      </c>
      <c r="E143" s="35">
        <v>0</v>
      </c>
      <c r="F143" s="32">
        <f t="shared" si="33"/>
        <v>0</v>
      </c>
      <c r="G143" s="71">
        <f>'[1]Райбюд. Табл. № 6'!D124</f>
        <v>0</v>
      </c>
      <c r="H143" s="35">
        <v>0</v>
      </c>
      <c r="I143" s="32">
        <f t="shared" si="34"/>
        <v>0</v>
      </c>
      <c r="J143" s="7">
        <f>'[1]Райбюд. Табл. № 6'!E124</f>
        <v>0</v>
      </c>
      <c r="K143" s="35">
        <v>0</v>
      </c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</row>
    <row r="144" spans="1:86" ht="64.5" x14ac:dyDescent="0.25">
      <c r="A144" s="76" t="s">
        <v>189</v>
      </c>
      <c r="B144" s="18" t="s">
        <v>184</v>
      </c>
      <c r="C144" s="32">
        <f t="shared" si="41"/>
        <v>1111.4000000000001</v>
      </c>
      <c r="D144" s="71">
        <f>'[1]Райбюд. Табл. № 6'!C125</f>
        <v>1111.4000000000001</v>
      </c>
      <c r="E144" s="35">
        <v>0</v>
      </c>
      <c r="F144" s="32">
        <f t="shared" si="33"/>
        <v>1111.4000000000001</v>
      </c>
      <c r="G144" s="71">
        <f>'[1]Райбюд. Табл. № 6'!D125</f>
        <v>1111.4000000000001</v>
      </c>
      <c r="H144" s="35">
        <v>0</v>
      </c>
      <c r="I144" s="32">
        <f>SUM(J144:K144)</f>
        <v>1111.4000000000001</v>
      </c>
      <c r="J144" s="7">
        <f>'[1]Райбюд. Табл. № 6'!E125</f>
        <v>1111.4000000000001</v>
      </c>
      <c r="K144" s="35">
        <v>0</v>
      </c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</row>
    <row r="145" spans="1:86" ht="57.75" customHeight="1" x14ac:dyDescent="0.25">
      <c r="A145" s="76" t="s">
        <v>190</v>
      </c>
      <c r="B145" s="18" t="s">
        <v>184</v>
      </c>
      <c r="C145" s="32">
        <f t="shared" si="41"/>
        <v>37.200000000000003</v>
      </c>
      <c r="D145" s="71">
        <f>'[1]Райбюд. Табл. № 6'!C126</f>
        <v>37.200000000000003</v>
      </c>
      <c r="E145" s="35">
        <v>0</v>
      </c>
      <c r="F145" s="32">
        <f t="shared" si="33"/>
        <v>32.9</v>
      </c>
      <c r="G145" s="71">
        <f>'[1]Райбюд. Табл. № 6'!D126</f>
        <v>32.9</v>
      </c>
      <c r="H145" s="35">
        <v>0</v>
      </c>
      <c r="I145" s="32">
        <f t="shared" si="34"/>
        <v>34.200000000000003</v>
      </c>
      <c r="J145" s="7">
        <f>'[1]Райбюд. Табл. № 6'!E126</f>
        <v>34.200000000000003</v>
      </c>
      <c r="K145" s="35">
        <v>0</v>
      </c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</row>
    <row r="146" spans="1:86" ht="51.75" x14ac:dyDescent="0.25">
      <c r="A146" s="76" t="s">
        <v>191</v>
      </c>
      <c r="B146" s="18" t="s">
        <v>184</v>
      </c>
      <c r="C146" s="32">
        <f t="shared" si="41"/>
        <v>2734.8</v>
      </c>
      <c r="D146" s="71">
        <f>'[1]Райбюд. Табл. № 6'!C127</f>
        <v>2734.8</v>
      </c>
      <c r="E146" s="35">
        <v>0</v>
      </c>
      <c r="F146" s="32">
        <f t="shared" si="33"/>
        <v>2417.4</v>
      </c>
      <c r="G146" s="71">
        <f>'[1]Райбюд. Табл. № 6'!D127</f>
        <v>2417.4</v>
      </c>
      <c r="H146" s="35">
        <v>0</v>
      </c>
      <c r="I146" s="32">
        <f t="shared" si="34"/>
        <v>2514.5</v>
      </c>
      <c r="J146" s="7">
        <f>'[1]Райбюд. Табл. № 6'!E127</f>
        <v>2514.5</v>
      </c>
      <c r="K146" s="35">
        <v>0</v>
      </c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</row>
    <row r="147" spans="1:86" ht="25.5" x14ac:dyDescent="0.25">
      <c r="A147" s="77" t="s">
        <v>192</v>
      </c>
      <c r="B147" s="18" t="s">
        <v>193</v>
      </c>
      <c r="C147" s="32">
        <f t="shared" si="41"/>
        <v>315.8</v>
      </c>
      <c r="D147" s="71">
        <f>'[1]Райбюд. Табл. № 6'!C128</f>
        <v>315.8</v>
      </c>
      <c r="E147" s="35">
        <v>0</v>
      </c>
      <c r="F147" s="32">
        <f t="shared" si="33"/>
        <v>279.10000000000002</v>
      </c>
      <c r="G147" s="71">
        <f>'[1]Райбюд. Табл. № 6'!D128</f>
        <v>279.10000000000002</v>
      </c>
      <c r="H147" s="35">
        <v>0</v>
      </c>
      <c r="I147" s="32">
        <f t="shared" si="34"/>
        <v>290.3</v>
      </c>
      <c r="J147" s="7">
        <f>'[1]Райбюд. Табл. № 6'!E128</f>
        <v>290.3</v>
      </c>
      <c r="K147" s="35">
        <v>0</v>
      </c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</row>
    <row r="148" spans="1:86" ht="40.5" customHeight="1" x14ac:dyDescent="0.25">
      <c r="A148" s="78" t="s">
        <v>194</v>
      </c>
      <c r="B148" s="18" t="s">
        <v>193</v>
      </c>
      <c r="C148" s="32">
        <f t="shared" si="41"/>
        <v>296.7</v>
      </c>
      <c r="D148" s="71">
        <f>'[1]Райбюд. Табл. № 6'!C129</f>
        <v>296.7</v>
      </c>
      <c r="E148" s="35">
        <v>0</v>
      </c>
      <c r="F148" s="32">
        <f t="shared" si="33"/>
        <v>296.7</v>
      </c>
      <c r="G148" s="71">
        <f>'[1]Райбюд. Табл. № 6'!D129</f>
        <v>296.7</v>
      </c>
      <c r="H148" s="35">
        <v>0</v>
      </c>
      <c r="I148" s="32">
        <f t="shared" si="34"/>
        <v>296.7</v>
      </c>
      <c r="J148" s="7">
        <f>'[1]Райбюд. Табл. № 6'!E129</f>
        <v>296.7</v>
      </c>
      <c r="K148" s="35">
        <v>0</v>
      </c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</row>
    <row r="149" spans="1:86" ht="42.75" customHeight="1" x14ac:dyDescent="0.25">
      <c r="A149" s="76" t="s">
        <v>195</v>
      </c>
      <c r="B149" s="18" t="s">
        <v>184</v>
      </c>
      <c r="C149" s="32">
        <f t="shared" si="41"/>
        <v>462</v>
      </c>
      <c r="D149" s="71">
        <f>'[1]Райбюд. Табл. № 6'!C130</f>
        <v>462</v>
      </c>
      <c r="E149" s="35">
        <v>0</v>
      </c>
      <c r="F149" s="32">
        <f t="shared" si="33"/>
        <v>462</v>
      </c>
      <c r="G149" s="71">
        <f>'[1]Райбюд. Табл. № 6'!D130</f>
        <v>462</v>
      </c>
      <c r="H149" s="35">
        <v>0</v>
      </c>
      <c r="I149" s="32">
        <f t="shared" si="34"/>
        <v>462</v>
      </c>
      <c r="J149" s="7">
        <f>'[1]Райбюд. Табл. № 6'!E130</f>
        <v>462</v>
      </c>
      <c r="K149" s="35">
        <v>0</v>
      </c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</row>
    <row r="150" spans="1:86" ht="53.25" customHeight="1" x14ac:dyDescent="0.25">
      <c r="A150" s="76" t="s">
        <v>286</v>
      </c>
      <c r="B150" s="18" t="s">
        <v>184</v>
      </c>
      <c r="C150" s="32">
        <f t="shared" si="41"/>
        <v>139.6</v>
      </c>
      <c r="D150" s="71">
        <f>'[1]Райбюд. Табл. № 6'!C131</f>
        <v>139.6</v>
      </c>
      <c r="E150" s="7">
        <v>0</v>
      </c>
      <c r="F150" s="32">
        <f t="shared" si="33"/>
        <v>139.6</v>
      </c>
      <c r="G150" s="71">
        <f>'[1]Райбюд. Табл. № 6'!D131</f>
        <v>139.6</v>
      </c>
      <c r="H150" s="7">
        <v>0</v>
      </c>
      <c r="I150" s="32">
        <f t="shared" si="34"/>
        <v>139.6</v>
      </c>
      <c r="J150" s="7">
        <f>'[1]Райбюд. Табл. № 6'!E131</f>
        <v>139.6</v>
      </c>
      <c r="K150" s="7">
        <v>0</v>
      </c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</row>
    <row r="151" spans="1:86" ht="15.75" x14ac:dyDescent="0.25">
      <c r="A151" s="75" t="s">
        <v>196</v>
      </c>
      <c r="B151" s="18" t="s">
        <v>184</v>
      </c>
      <c r="C151" s="32">
        <f t="shared" si="41"/>
        <v>666.9</v>
      </c>
      <c r="D151" s="71">
        <f>'[1]Райбюд. Табл. № 6'!C132</f>
        <v>666.9</v>
      </c>
      <c r="E151" s="7">
        <v>0</v>
      </c>
      <c r="F151" s="32">
        <f t="shared" si="33"/>
        <v>666.9</v>
      </c>
      <c r="G151" s="71">
        <f>'[1]Райбюд. Табл. № 6'!D132</f>
        <v>666.9</v>
      </c>
      <c r="H151" s="7">
        <v>0</v>
      </c>
      <c r="I151" s="32">
        <f t="shared" si="34"/>
        <v>666.9</v>
      </c>
      <c r="J151" s="7">
        <f>'[1]Райбюд. Табл. № 6'!E132</f>
        <v>666.9</v>
      </c>
      <c r="K151" s="7">
        <v>0</v>
      </c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</row>
    <row r="152" spans="1:86" ht="51" x14ac:dyDescent="0.25">
      <c r="A152" s="68" t="s">
        <v>287</v>
      </c>
      <c r="B152" s="69" t="s">
        <v>288</v>
      </c>
      <c r="C152" s="32">
        <f t="shared" si="41"/>
        <v>993</v>
      </c>
      <c r="D152" s="71">
        <v>0</v>
      </c>
      <c r="E152" s="7">
        <f>'[1]Свод с.п.'!C62</f>
        <v>993</v>
      </c>
      <c r="F152" s="32">
        <f t="shared" si="33"/>
        <v>330</v>
      </c>
      <c r="G152" s="71">
        <v>0</v>
      </c>
      <c r="H152" s="7">
        <f>'[1]Свод с.п.'!D62</f>
        <v>330</v>
      </c>
      <c r="I152" s="32">
        <f t="shared" si="34"/>
        <v>330</v>
      </c>
      <c r="J152" s="71">
        <v>0</v>
      </c>
      <c r="K152" s="7">
        <f>'[1]Свод с.п.'!E62</f>
        <v>330</v>
      </c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</row>
    <row r="153" spans="1:86" ht="38.25" x14ac:dyDescent="0.25">
      <c r="A153" s="68" t="s">
        <v>289</v>
      </c>
      <c r="B153" s="69" t="s">
        <v>288</v>
      </c>
      <c r="C153" s="32">
        <f t="shared" si="41"/>
        <v>44.800000000000004</v>
      </c>
      <c r="D153" s="71">
        <v>0</v>
      </c>
      <c r="E153" s="7">
        <f>'[1]Свод с.п.'!E61</f>
        <v>44.800000000000004</v>
      </c>
      <c r="F153" s="32">
        <f t="shared" si="33"/>
        <v>44.800000000000004</v>
      </c>
      <c r="G153" s="71">
        <v>0</v>
      </c>
      <c r="H153" s="7">
        <f>'[1]Свод с.п.'!D61</f>
        <v>44.800000000000004</v>
      </c>
      <c r="I153" s="32">
        <f t="shared" si="34"/>
        <v>44.800000000000004</v>
      </c>
      <c r="J153" s="71">
        <v>0</v>
      </c>
      <c r="K153" s="7">
        <f>'[1]Свод с.п.'!E61</f>
        <v>44.800000000000004</v>
      </c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</row>
    <row r="154" spans="1:86" ht="25.5" x14ac:dyDescent="0.25">
      <c r="A154" s="79" t="s">
        <v>197</v>
      </c>
      <c r="B154" s="19" t="s">
        <v>198</v>
      </c>
      <c r="C154" s="32">
        <f t="shared" si="41"/>
        <v>8053.7</v>
      </c>
      <c r="D154" s="66">
        <f>D155+D156</f>
        <v>8053.7</v>
      </c>
      <c r="E154" s="5">
        <v>0</v>
      </c>
      <c r="F154" s="32">
        <f t="shared" si="33"/>
        <v>8053.7</v>
      </c>
      <c r="G154" s="66">
        <f>G155+G156</f>
        <v>8053.7</v>
      </c>
      <c r="H154" s="5">
        <v>0</v>
      </c>
      <c r="I154" s="32">
        <f t="shared" si="34"/>
        <v>8053.7</v>
      </c>
      <c r="J154" s="66">
        <f>J155+J156</f>
        <v>8053.7</v>
      </c>
      <c r="K154" s="5">
        <v>0</v>
      </c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</row>
    <row r="155" spans="1:86" ht="19.5" customHeight="1" x14ac:dyDescent="0.25">
      <c r="A155" s="49" t="s">
        <v>199</v>
      </c>
      <c r="B155" s="18" t="s">
        <v>200</v>
      </c>
      <c r="C155" s="32">
        <f t="shared" si="41"/>
        <v>6293</v>
      </c>
      <c r="D155" s="71">
        <f>'[1]Райбюд. Табл. № 6'!C134</f>
        <v>6293</v>
      </c>
      <c r="E155" s="7">
        <v>0</v>
      </c>
      <c r="F155" s="32">
        <f t="shared" si="33"/>
        <v>6293</v>
      </c>
      <c r="G155" s="71">
        <f>'[1]Райбюд. Табл. № 6'!D134</f>
        <v>6293</v>
      </c>
      <c r="H155" s="7">
        <v>0</v>
      </c>
      <c r="I155" s="32">
        <f t="shared" si="34"/>
        <v>6293</v>
      </c>
      <c r="J155" s="71">
        <f>'[1]Райбюд. Табл. № 6'!E134</f>
        <v>6293</v>
      </c>
      <c r="K155" s="7">
        <v>0</v>
      </c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</row>
    <row r="156" spans="1:86" ht="27" customHeight="1" x14ac:dyDescent="0.25">
      <c r="A156" s="49" t="s">
        <v>201</v>
      </c>
      <c r="B156" s="18" t="s">
        <v>200</v>
      </c>
      <c r="C156" s="32">
        <f t="shared" si="41"/>
        <v>1760.7</v>
      </c>
      <c r="D156" s="71">
        <f>'[1]Райбюд. Табл. № 6'!C135</f>
        <v>1760.7</v>
      </c>
      <c r="E156" s="7">
        <v>0</v>
      </c>
      <c r="F156" s="32">
        <f t="shared" si="33"/>
        <v>1760.7</v>
      </c>
      <c r="G156" s="71">
        <f>'[1]Райбюд. Табл. № 6'!D135</f>
        <v>1760.7</v>
      </c>
      <c r="H156" s="7">
        <v>0</v>
      </c>
      <c r="I156" s="32">
        <f t="shared" si="34"/>
        <v>1760.7</v>
      </c>
      <c r="J156" s="71">
        <f>'[1]Райбюд. Табл. № 6'!E135</f>
        <v>1760.7</v>
      </c>
      <c r="K156" s="7">
        <v>0</v>
      </c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</row>
    <row r="157" spans="1:86" ht="35.25" customHeight="1" x14ac:dyDescent="0.25">
      <c r="A157" s="80" t="s">
        <v>202</v>
      </c>
      <c r="B157" s="19" t="s">
        <v>203</v>
      </c>
      <c r="C157" s="32">
        <f t="shared" si="41"/>
        <v>721.2</v>
      </c>
      <c r="D157" s="66">
        <f>D158</f>
        <v>721.2</v>
      </c>
      <c r="E157" s="66">
        <f>E158</f>
        <v>0</v>
      </c>
      <c r="F157" s="32">
        <f t="shared" si="33"/>
        <v>637.5</v>
      </c>
      <c r="G157" s="66">
        <f>G158</f>
        <v>637.5</v>
      </c>
      <c r="H157" s="66">
        <f>H158</f>
        <v>0</v>
      </c>
      <c r="I157" s="32">
        <f t="shared" si="34"/>
        <v>663</v>
      </c>
      <c r="J157" s="66">
        <f>J158</f>
        <v>663</v>
      </c>
      <c r="K157" s="66">
        <f>K158</f>
        <v>0</v>
      </c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</row>
    <row r="158" spans="1:86" ht="38.25" x14ac:dyDescent="0.25">
      <c r="A158" s="75" t="s">
        <v>204</v>
      </c>
      <c r="B158" s="18" t="s">
        <v>205</v>
      </c>
      <c r="C158" s="2">
        <f>SUM(D158:E158)</f>
        <v>721.2</v>
      </c>
      <c r="D158" s="71">
        <f>'[1]Райбюд. Табл. № 6'!C137</f>
        <v>721.2</v>
      </c>
      <c r="E158" s="71">
        <v>0</v>
      </c>
      <c r="F158" s="32">
        <f>SUM(G158:H158)</f>
        <v>637.5</v>
      </c>
      <c r="G158" s="71">
        <f>'[1]Райбюд. Табл. № 6'!D137</f>
        <v>637.5</v>
      </c>
      <c r="H158" s="17">
        <v>0</v>
      </c>
      <c r="I158" s="32">
        <f t="shared" si="34"/>
        <v>663</v>
      </c>
      <c r="J158" s="71">
        <f>'[1]Райбюд. Табл. № 6'!E137</f>
        <v>663</v>
      </c>
      <c r="K158" s="71">
        <v>0</v>
      </c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</row>
    <row r="159" spans="1:86" ht="25.5" x14ac:dyDescent="0.25">
      <c r="A159" s="64" t="s">
        <v>290</v>
      </c>
      <c r="B159" s="81" t="s">
        <v>291</v>
      </c>
      <c r="C159" s="2">
        <f t="shared" ref="C159:C160" si="42">SUM(D159:E159)</f>
        <v>1374.2999999999995</v>
      </c>
      <c r="D159" s="66">
        <f>D160</f>
        <v>0</v>
      </c>
      <c r="E159" s="66">
        <f>E160</f>
        <v>1374.2999999999995</v>
      </c>
      <c r="F159" s="32">
        <f t="shared" ref="F159:F160" si="43">SUM(G159:H159)</f>
        <v>1388.5</v>
      </c>
      <c r="G159" s="66">
        <f>G160</f>
        <v>0</v>
      </c>
      <c r="H159" s="66">
        <f>H160</f>
        <v>1388.5</v>
      </c>
      <c r="I159" s="32">
        <f t="shared" si="34"/>
        <v>1441</v>
      </c>
      <c r="J159" s="66">
        <f>J160</f>
        <v>0</v>
      </c>
      <c r="K159" s="66">
        <f>K160</f>
        <v>1441</v>
      </c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</row>
    <row r="160" spans="1:86" ht="34.5" customHeight="1" x14ac:dyDescent="0.25">
      <c r="A160" s="68" t="s">
        <v>292</v>
      </c>
      <c r="B160" s="69" t="s">
        <v>293</v>
      </c>
      <c r="C160" s="2">
        <f t="shared" si="42"/>
        <v>1374.2999999999995</v>
      </c>
      <c r="D160" s="71">
        <v>0</v>
      </c>
      <c r="E160" s="71">
        <f>'[1]Свод с.п.'!C64</f>
        <v>1374.2999999999995</v>
      </c>
      <c r="F160" s="32">
        <f t="shared" si="43"/>
        <v>1388.5</v>
      </c>
      <c r="G160" s="71">
        <v>0</v>
      </c>
      <c r="H160" s="17">
        <f>'[1]Свод с.п.'!D64</f>
        <v>1388.5</v>
      </c>
      <c r="I160" s="32">
        <f t="shared" si="34"/>
        <v>1441</v>
      </c>
      <c r="J160" s="71">
        <v>0</v>
      </c>
      <c r="K160" s="71">
        <f>'[1]Свод с.п.'!E64</f>
        <v>1441</v>
      </c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</row>
    <row r="161" spans="1:86" ht="38.25" x14ac:dyDescent="0.25">
      <c r="A161" s="13" t="s">
        <v>206</v>
      </c>
      <c r="B161" s="19" t="s">
        <v>207</v>
      </c>
      <c r="C161" s="32">
        <f t="shared" si="41"/>
        <v>3.4</v>
      </c>
      <c r="D161" s="66">
        <f>D162</f>
        <v>3.4</v>
      </c>
      <c r="E161" s="66">
        <v>0</v>
      </c>
      <c r="F161" s="32">
        <f t="shared" si="33"/>
        <v>29.2</v>
      </c>
      <c r="G161" s="66">
        <f>G162</f>
        <v>29.2</v>
      </c>
      <c r="H161" s="66">
        <v>0</v>
      </c>
      <c r="I161" s="32">
        <f t="shared" si="34"/>
        <v>1.8</v>
      </c>
      <c r="J161" s="66">
        <f>J162</f>
        <v>1.8</v>
      </c>
      <c r="K161" s="66">
        <v>0</v>
      </c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</row>
    <row r="162" spans="1:86" ht="38.25" x14ac:dyDescent="0.25">
      <c r="A162" s="73" t="s">
        <v>208</v>
      </c>
      <c r="B162" s="18" t="s">
        <v>209</v>
      </c>
      <c r="C162" s="32">
        <f t="shared" si="41"/>
        <v>3.4</v>
      </c>
      <c r="D162" s="71">
        <f>'[1]Райбюд. Табл. № 6'!C139</f>
        <v>3.4</v>
      </c>
      <c r="E162" s="71">
        <v>0</v>
      </c>
      <c r="F162" s="32">
        <f t="shared" si="33"/>
        <v>29.2</v>
      </c>
      <c r="G162" s="71">
        <f>'[1]Райбюд. Табл. № 6'!D139</f>
        <v>29.2</v>
      </c>
      <c r="H162" s="71">
        <v>0</v>
      </c>
      <c r="I162" s="32">
        <f t="shared" si="34"/>
        <v>1.8</v>
      </c>
      <c r="J162" s="71">
        <f>'[1]Райбюд. Табл. № 6'!E139</f>
        <v>1.8</v>
      </c>
      <c r="K162" s="71">
        <v>0</v>
      </c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</row>
    <row r="163" spans="1:86" ht="15.75" x14ac:dyDescent="0.25">
      <c r="A163" s="82" t="s">
        <v>210</v>
      </c>
      <c r="B163" s="19" t="s">
        <v>211</v>
      </c>
      <c r="C163" s="32">
        <f t="shared" ref="C163" si="44">SUM(D163:E163)</f>
        <v>263.60000000000002</v>
      </c>
      <c r="D163" s="66">
        <f>D164</f>
        <v>263.60000000000002</v>
      </c>
      <c r="E163" s="66">
        <v>0</v>
      </c>
      <c r="F163" s="32">
        <f t="shared" si="33"/>
        <v>0</v>
      </c>
      <c r="G163" s="66">
        <f>G164</f>
        <v>0</v>
      </c>
      <c r="H163" s="66">
        <v>0</v>
      </c>
      <c r="I163" s="32">
        <f t="shared" si="34"/>
        <v>0</v>
      </c>
      <c r="J163" s="66">
        <f>J164</f>
        <v>0</v>
      </c>
      <c r="K163" s="66">
        <v>0</v>
      </c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</row>
    <row r="164" spans="1:86" ht="27.75" customHeight="1" x14ac:dyDescent="0.25">
      <c r="A164" s="75" t="s">
        <v>212</v>
      </c>
      <c r="B164" s="18" t="s">
        <v>213</v>
      </c>
      <c r="C164" s="32">
        <f t="shared" si="41"/>
        <v>263.60000000000002</v>
      </c>
      <c r="D164" s="17">
        <f>'[1]Райбюд. Табл. № 6'!C141</f>
        <v>263.60000000000002</v>
      </c>
      <c r="E164" s="17">
        <v>0</v>
      </c>
      <c r="F164" s="32">
        <f t="shared" si="33"/>
        <v>0</v>
      </c>
      <c r="G164" s="17">
        <f>'[1]Райбюд. Табл. № 6'!D141</f>
        <v>0</v>
      </c>
      <c r="H164" s="17">
        <v>0</v>
      </c>
      <c r="I164" s="32">
        <f t="shared" si="34"/>
        <v>0</v>
      </c>
      <c r="J164" s="17">
        <f>'[1]Райбюд. Табл. № 6'!E141</f>
        <v>0</v>
      </c>
      <c r="K164" s="17">
        <v>0</v>
      </c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</row>
    <row r="165" spans="1:86" ht="26.25" customHeight="1" x14ac:dyDescent="0.25">
      <c r="A165" s="82" t="s">
        <v>214</v>
      </c>
      <c r="B165" s="19" t="s">
        <v>215</v>
      </c>
      <c r="C165" s="32">
        <f t="shared" si="41"/>
        <v>1139.5</v>
      </c>
      <c r="D165" s="20">
        <f>D166</f>
        <v>1139.5</v>
      </c>
      <c r="E165" s="20">
        <f>E166</f>
        <v>0</v>
      </c>
      <c r="F165" s="32">
        <f t="shared" si="33"/>
        <v>1134.9000000000001</v>
      </c>
      <c r="G165" s="20">
        <f>G166</f>
        <v>1134.9000000000001</v>
      </c>
      <c r="H165" s="20">
        <f>H166</f>
        <v>0</v>
      </c>
      <c r="I165" s="32">
        <f t="shared" si="34"/>
        <v>1171.0999999999999</v>
      </c>
      <c r="J165" s="20">
        <f>J166</f>
        <v>1171.0999999999999</v>
      </c>
      <c r="K165" s="20">
        <f>K166</f>
        <v>0</v>
      </c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</row>
    <row r="166" spans="1:86" ht="28.5" customHeight="1" x14ac:dyDescent="0.25">
      <c r="A166" s="49" t="s">
        <v>216</v>
      </c>
      <c r="B166" s="9" t="s">
        <v>294</v>
      </c>
      <c r="C166" s="32">
        <f t="shared" si="41"/>
        <v>1139.5</v>
      </c>
      <c r="D166" s="17">
        <f>'[1]Райбюд. Табл. № 6'!C143</f>
        <v>1139.5</v>
      </c>
      <c r="E166" s="17">
        <v>0</v>
      </c>
      <c r="F166" s="32">
        <f t="shared" si="33"/>
        <v>1134.9000000000001</v>
      </c>
      <c r="G166" s="17">
        <f>'[1]Райбюд. Табл. № 6'!D143</f>
        <v>1134.9000000000001</v>
      </c>
      <c r="H166" s="17">
        <v>0</v>
      </c>
      <c r="I166" s="32">
        <f t="shared" si="34"/>
        <v>1171.0999999999999</v>
      </c>
      <c r="J166" s="17">
        <f>'[1]Райбюд. Табл. № 6'!E143</f>
        <v>1171.0999999999999</v>
      </c>
      <c r="K166" s="17">
        <v>0</v>
      </c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</row>
    <row r="167" spans="1:86" ht="24" customHeight="1" x14ac:dyDescent="0.25">
      <c r="A167" s="83" t="s">
        <v>295</v>
      </c>
      <c r="B167" s="65" t="s">
        <v>37</v>
      </c>
      <c r="C167" s="32">
        <f t="shared" si="41"/>
        <v>30737.9</v>
      </c>
      <c r="D167" s="20">
        <f>D168+D171+D173</f>
        <v>15049.6</v>
      </c>
      <c r="E167" s="20">
        <f>E168+E171+E173</f>
        <v>15688.3</v>
      </c>
      <c r="F167" s="32">
        <f t="shared" si="33"/>
        <v>30657.8</v>
      </c>
      <c r="G167" s="20">
        <f>G168+G171+G173</f>
        <v>15014.3</v>
      </c>
      <c r="H167" s="20">
        <f t="shared" ref="H167" si="45">H168+H171+H173</f>
        <v>15643.5</v>
      </c>
      <c r="I167" s="32">
        <f t="shared" si="34"/>
        <v>19386</v>
      </c>
      <c r="J167" s="20">
        <f>J168+J171+J173</f>
        <v>3697.7</v>
      </c>
      <c r="K167" s="20">
        <f>K168+K171+K173</f>
        <v>15688.3</v>
      </c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</row>
    <row r="168" spans="1:86" ht="24" customHeight="1" x14ac:dyDescent="0.25">
      <c r="A168" s="67" t="s">
        <v>217</v>
      </c>
      <c r="B168" s="8" t="s">
        <v>218</v>
      </c>
      <c r="C168" s="32">
        <f t="shared" si="41"/>
        <v>3462.8</v>
      </c>
      <c r="D168" s="20">
        <f>D169</f>
        <v>3418</v>
      </c>
      <c r="E168" s="20">
        <f>E170</f>
        <v>44.800000000000004</v>
      </c>
      <c r="F168" s="32">
        <f t="shared" si="33"/>
        <v>3418</v>
      </c>
      <c r="G168" s="20">
        <f>G169</f>
        <v>3418</v>
      </c>
      <c r="H168" s="20">
        <f>H169</f>
        <v>0</v>
      </c>
      <c r="I168" s="32">
        <f t="shared" si="34"/>
        <v>3462.8</v>
      </c>
      <c r="J168" s="20">
        <f>J169</f>
        <v>3418</v>
      </c>
      <c r="K168" s="20">
        <f>K170</f>
        <v>44.800000000000004</v>
      </c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</row>
    <row r="169" spans="1:86" ht="39" customHeight="1" x14ac:dyDescent="0.25">
      <c r="A169" s="49" t="s">
        <v>219</v>
      </c>
      <c r="B169" s="9" t="s">
        <v>220</v>
      </c>
      <c r="C169" s="32">
        <f t="shared" si="41"/>
        <v>3418</v>
      </c>
      <c r="D169" s="17">
        <f>'[1]Райбюд. Табл. № 6'!C146</f>
        <v>3418</v>
      </c>
      <c r="E169" s="17">
        <v>0</v>
      </c>
      <c r="F169" s="32">
        <f t="shared" si="33"/>
        <v>3418</v>
      </c>
      <c r="G169" s="17">
        <f>'[1]Райбюд. Табл. № 6'!D146</f>
        <v>3418</v>
      </c>
      <c r="H169" s="17">
        <v>0</v>
      </c>
      <c r="I169" s="32">
        <f t="shared" si="34"/>
        <v>3418</v>
      </c>
      <c r="J169" s="17">
        <f>'[1]Райбюд. Табл. № 6'!E146</f>
        <v>3418</v>
      </c>
      <c r="K169" s="17">
        <v>0</v>
      </c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</row>
    <row r="170" spans="1:86" ht="24.75" customHeight="1" x14ac:dyDescent="0.25">
      <c r="A170" s="84" t="s">
        <v>296</v>
      </c>
      <c r="B170" s="69" t="s">
        <v>297</v>
      </c>
      <c r="C170" s="32">
        <f t="shared" ref="C170:C175" si="46">SUM(D170:E170)</f>
        <v>44.800000000000004</v>
      </c>
      <c r="D170" s="17">
        <v>0</v>
      </c>
      <c r="E170" s="17">
        <f>'[1]Свод с.п.'!C61</f>
        <v>44.800000000000004</v>
      </c>
      <c r="F170" s="32">
        <f t="shared" si="33"/>
        <v>44.800000000000004</v>
      </c>
      <c r="G170" s="17">
        <v>0</v>
      </c>
      <c r="H170" s="17">
        <f>'[1]Свод с.п.'!D61</f>
        <v>44.800000000000004</v>
      </c>
      <c r="I170" s="32">
        <f t="shared" si="34"/>
        <v>44.800000000000004</v>
      </c>
      <c r="J170" s="17">
        <v>0</v>
      </c>
      <c r="K170" s="17">
        <f>'[1]Свод с.п.'!E61</f>
        <v>44.800000000000004</v>
      </c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</row>
    <row r="171" spans="1:86" ht="39" customHeight="1" x14ac:dyDescent="0.25">
      <c r="A171" s="85" t="s">
        <v>221</v>
      </c>
      <c r="B171" s="8" t="s">
        <v>222</v>
      </c>
      <c r="C171" s="32">
        <f t="shared" si="46"/>
        <v>11327.4</v>
      </c>
      <c r="D171" s="20">
        <f>D172</f>
        <v>11327.4</v>
      </c>
      <c r="E171" s="20">
        <v>0</v>
      </c>
      <c r="F171" s="32">
        <f t="shared" si="33"/>
        <v>11327.4</v>
      </c>
      <c r="G171" s="20">
        <f>G172</f>
        <v>11327.4</v>
      </c>
      <c r="H171" s="20">
        <v>0</v>
      </c>
      <c r="I171" s="32">
        <f t="shared" si="34"/>
        <v>0</v>
      </c>
      <c r="J171" s="20">
        <f>J172</f>
        <v>0</v>
      </c>
      <c r="K171" s="20">
        <f>K172</f>
        <v>0</v>
      </c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</row>
    <row r="172" spans="1:86" ht="39" customHeight="1" x14ac:dyDescent="0.25">
      <c r="A172" s="73" t="s">
        <v>223</v>
      </c>
      <c r="B172" s="9" t="s">
        <v>224</v>
      </c>
      <c r="C172" s="32">
        <f t="shared" si="46"/>
        <v>11327.4</v>
      </c>
      <c r="D172" s="17">
        <f>'[1]Райбюд. Табл. № 6'!C148</f>
        <v>11327.4</v>
      </c>
      <c r="E172" s="17">
        <v>0</v>
      </c>
      <c r="F172" s="32">
        <f t="shared" si="33"/>
        <v>11327.4</v>
      </c>
      <c r="G172" s="17">
        <f>'[1]Райбюд. Табл. № 6'!D148</f>
        <v>11327.4</v>
      </c>
      <c r="H172" s="17">
        <v>0</v>
      </c>
      <c r="I172" s="32">
        <f t="shared" si="34"/>
        <v>0</v>
      </c>
      <c r="J172" s="17">
        <f>'[1]Райбюд. Табл. № 6'!E148</f>
        <v>0</v>
      </c>
      <c r="K172" s="17">
        <v>0</v>
      </c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</row>
    <row r="173" spans="1:86" ht="23.25" customHeight="1" x14ac:dyDescent="0.25">
      <c r="A173" s="86" t="s">
        <v>225</v>
      </c>
      <c r="B173" s="8" t="s">
        <v>226</v>
      </c>
      <c r="C173" s="32">
        <f t="shared" si="46"/>
        <v>15947.7</v>
      </c>
      <c r="D173" s="20">
        <f>D174</f>
        <v>304.2</v>
      </c>
      <c r="E173" s="20">
        <f>E175</f>
        <v>15643.5</v>
      </c>
      <c r="F173" s="32">
        <f t="shared" si="33"/>
        <v>15912.4</v>
      </c>
      <c r="G173" s="20">
        <f>G174</f>
        <v>268.89999999999998</v>
      </c>
      <c r="H173" s="20">
        <f>H175</f>
        <v>15643.5</v>
      </c>
      <c r="I173" s="32">
        <f t="shared" si="34"/>
        <v>15923.2</v>
      </c>
      <c r="J173" s="20">
        <f>J174</f>
        <v>279.7</v>
      </c>
      <c r="K173" s="20">
        <f>K175</f>
        <v>15643.5</v>
      </c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</row>
    <row r="174" spans="1:86" ht="39" customHeight="1" x14ac:dyDescent="0.25">
      <c r="A174" s="73" t="s">
        <v>227</v>
      </c>
      <c r="B174" s="9" t="s">
        <v>228</v>
      </c>
      <c r="C174" s="32">
        <f t="shared" si="46"/>
        <v>304.2</v>
      </c>
      <c r="D174" s="17">
        <f>'[1]Райбюд. Табл. № 6'!C150</f>
        <v>304.2</v>
      </c>
      <c r="E174" s="17">
        <v>0</v>
      </c>
      <c r="F174" s="32">
        <f t="shared" si="33"/>
        <v>268.89999999999998</v>
      </c>
      <c r="G174" s="17">
        <f>'[1]Райбюд. Табл. № 6'!D150</f>
        <v>268.89999999999998</v>
      </c>
      <c r="H174" s="17">
        <v>0</v>
      </c>
      <c r="I174" s="32">
        <f t="shared" si="34"/>
        <v>279.7</v>
      </c>
      <c r="J174" s="17">
        <f>'[1]Райбюд. Табл. № 6'!E150</f>
        <v>279.7</v>
      </c>
      <c r="K174" s="17">
        <v>0</v>
      </c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</row>
    <row r="175" spans="1:86" ht="24" customHeight="1" x14ac:dyDescent="0.25">
      <c r="A175" s="84" t="s">
        <v>298</v>
      </c>
      <c r="B175" s="69" t="s">
        <v>299</v>
      </c>
      <c r="C175" s="32">
        <f t="shared" si="46"/>
        <v>15643.5</v>
      </c>
      <c r="D175" s="17">
        <v>0</v>
      </c>
      <c r="E175" s="17">
        <f>'[1]Свод с.п.'!C67</f>
        <v>15643.5</v>
      </c>
      <c r="F175" s="32">
        <f t="shared" si="33"/>
        <v>15643.5</v>
      </c>
      <c r="G175" s="17">
        <v>0</v>
      </c>
      <c r="H175" s="17">
        <f>'[1]Свод с.п.'!D67</f>
        <v>15643.5</v>
      </c>
      <c r="I175" s="32">
        <f t="shared" si="34"/>
        <v>15643.5</v>
      </c>
      <c r="J175" s="17">
        <v>0</v>
      </c>
      <c r="K175" s="17">
        <f>'[1]Свод с.п.'!E67</f>
        <v>15643.5</v>
      </c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</row>
    <row r="176" spans="1:86" ht="24.75" customHeight="1" x14ac:dyDescent="0.25">
      <c r="A176" s="87" t="s">
        <v>229</v>
      </c>
      <c r="B176" s="88"/>
      <c r="C176" s="89">
        <f>D176+E176</f>
        <v>643075.00399999996</v>
      </c>
      <c r="D176" s="90">
        <f>D112+D11</f>
        <v>513674.90399999998</v>
      </c>
      <c r="E176" s="91">
        <f>E112+E11</f>
        <v>129400.09999999999</v>
      </c>
      <c r="F176" s="91">
        <f>G176+H176</f>
        <v>511683.30000000005</v>
      </c>
      <c r="G176" s="92">
        <f>G112+G11</f>
        <v>378115.2</v>
      </c>
      <c r="H176" s="91">
        <f>H112+H11</f>
        <v>133568.1</v>
      </c>
      <c r="I176" s="91">
        <f>J176+K176</f>
        <v>503533.39999999997</v>
      </c>
      <c r="J176" s="92">
        <f>J112+J11</f>
        <v>366850.1</v>
      </c>
      <c r="K176" s="91">
        <f>K112+K11</f>
        <v>136683.29999999999</v>
      </c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</row>
    <row r="177" spans="1:86" ht="30.75" customHeight="1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2"/>
      <c r="M177" s="22" t="s">
        <v>300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</row>
    <row r="178" spans="1:86" ht="30.75" customHeight="1" x14ac:dyDescent="0.25">
      <c r="A178" s="93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</row>
    <row r="179" spans="1:86" ht="30.75" customHeight="1" x14ac:dyDescent="0.25">
      <c r="A179" s="93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</row>
    <row r="180" spans="1:86" ht="30.75" customHeight="1" x14ac:dyDescent="0.25">
      <c r="A180" s="93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</row>
    <row r="181" spans="1:86" ht="30.75" customHeight="1" x14ac:dyDescent="0.25">
      <c r="A181" s="93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</row>
    <row r="182" spans="1:86" x14ac:dyDescent="0.25">
      <c r="A182" s="93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</row>
    <row r="183" spans="1:86" x14ac:dyDescent="0.25">
      <c r="A183" s="93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</row>
    <row r="184" spans="1:86" x14ac:dyDescent="0.25">
      <c r="A184" s="93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</row>
    <row r="185" spans="1:86" x14ac:dyDescent="0.25">
      <c r="A185" s="93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</row>
    <row r="186" spans="1:86" x14ac:dyDescent="0.25">
      <c r="A186" s="93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</row>
    <row r="187" spans="1:86" x14ac:dyDescent="0.25">
      <c r="A187" s="93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</row>
    <row r="188" spans="1:86" x14ac:dyDescent="0.25">
      <c r="A188" s="93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</row>
    <row r="189" spans="1:86" x14ac:dyDescent="0.25">
      <c r="A189" s="93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</row>
    <row r="190" spans="1:86" x14ac:dyDescent="0.25">
      <c r="A190" s="93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</row>
    <row r="191" spans="1:86" x14ac:dyDescent="0.25">
      <c r="A191" s="93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</row>
    <row r="192" spans="1:86" x14ac:dyDescent="0.25">
      <c r="A192" s="93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</row>
    <row r="193" spans="1:86" x14ac:dyDescent="0.25">
      <c r="A193" s="93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</row>
    <row r="194" spans="1:86" x14ac:dyDescent="0.25">
      <c r="A194" s="93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</row>
    <row r="195" spans="1:86" x14ac:dyDescent="0.25">
      <c r="A195" s="93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</row>
    <row r="196" spans="1:86" x14ac:dyDescent="0.25">
      <c r="A196" s="93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</row>
    <row r="197" spans="1:86" x14ac:dyDescent="0.25">
      <c r="A197" s="93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</row>
    <row r="198" spans="1:86" x14ac:dyDescent="0.25">
      <c r="A198" s="93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</row>
    <row r="199" spans="1:86" x14ac:dyDescent="0.25">
      <c r="A199" s="93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</row>
    <row r="200" spans="1:86" x14ac:dyDescent="0.25">
      <c r="A200" s="93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</row>
    <row r="201" spans="1:86" x14ac:dyDescent="0.25">
      <c r="A201" s="93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</row>
    <row r="202" spans="1:86" x14ac:dyDescent="0.25">
      <c r="A202" s="93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</row>
    <row r="203" spans="1:86" x14ac:dyDescent="0.25">
      <c r="A203" s="93"/>
      <c r="B203" s="22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1:86" x14ac:dyDescent="0.25">
      <c r="A204" s="93"/>
      <c r="B204" s="22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1:86" x14ac:dyDescent="0.25">
      <c r="A205" s="93"/>
      <c r="B205" s="22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86" x14ac:dyDescent="0.25">
      <c r="A206" s="93"/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86" x14ac:dyDescent="0.25">
      <c r="A207" s="93"/>
      <c r="B207" s="22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86" x14ac:dyDescent="0.25">
      <c r="A208" s="93"/>
      <c r="B208" s="22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1:11" x14ac:dyDescent="0.25">
      <c r="A209" s="93"/>
      <c r="B209" s="22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1:11" x14ac:dyDescent="0.25">
      <c r="A210" s="93"/>
      <c r="B210" s="22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1:11" x14ac:dyDescent="0.25">
      <c r="A211" s="93"/>
      <c r="B211" s="22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1:11" x14ac:dyDescent="0.25">
      <c r="A212" s="93"/>
      <c r="B212" s="22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1:11" x14ac:dyDescent="0.25">
      <c r="A213" s="93"/>
      <c r="B213" s="22"/>
      <c r="C213" s="22"/>
      <c r="D213" s="22"/>
      <c r="E213" s="22"/>
      <c r="F213" s="22"/>
      <c r="G213" s="22"/>
      <c r="H213" s="22"/>
      <c r="I213" s="22"/>
      <c r="J213" s="22"/>
      <c r="K213" s="22"/>
    </row>
    <row r="214" spans="1:11" x14ac:dyDescent="0.25">
      <c r="A214" s="93"/>
      <c r="B214" s="22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1:11" x14ac:dyDescent="0.25">
      <c r="A215" s="93"/>
      <c r="B215" s="22"/>
      <c r="C215" s="22"/>
      <c r="D215" s="22"/>
      <c r="E215" s="22"/>
      <c r="F215" s="22"/>
      <c r="G215" s="22"/>
      <c r="H215" s="22"/>
      <c r="I215" s="22"/>
      <c r="J215" s="22"/>
      <c r="K215" s="22"/>
    </row>
    <row r="216" spans="1:11" x14ac:dyDescent="0.25">
      <c r="A216" s="93"/>
      <c r="B216" s="22"/>
      <c r="C216" s="22"/>
      <c r="D216" s="22"/>
      <c r="E216" s="22"/>
      <c r="F216" s="22"/>
      <c r="G216" s="22"/>
      <c r="H216" s="22"/>
      <c r="I216" s="22"/>
      <c r="J216" s="22"/>
      <c r="K216" s="22"/>
    </row>
    <row r="217" spans="1:11" x14ac:dyDescent="0.25">
      <c r="A217" s="93"/>
      <c r="B217" s="22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1:11" x14ac:dyDescent="0.25">
      <c r="A218" s="93"/>
      <c r="B218" s="22"/>
      <c r="C218" s="22"/>
      <c r="D218" s="22"/>
      <c r="E218" s="22"/>
      <c r="F218" s="22"/>
      <c r="G218" s="22"/>
      <c r="H218" s="22"/>
      <c r="I218" s="22"/>
      <c r="J218" s="22"/>
      <c r="K218" s="22"/>
    </row>
    <row r="219" spans="1:11" x14ac:dyDescent="0.25">
      <c r="A219" s="93"/>
      <c r="B219" s="22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1:11" x14ac:dyDescent="0.25">
      <c r="A220" s="93"/>
      <c r="B220" s="22"/>
      <c r="C220" s="22"/>
      <c r="D220" s="22"/>
      <c r="E220" s="22"/>
      <c r="F220" s="22"/>
      <c r="G220" s="22"/>
      <c r="H220" s="22"/>
      <c r="I220" s="22"/>
      <c r="J220" s="22"/>
      <c r="K220" s="22"/>
    </row>
    <row r="221" spans="1:11" x14ac:dyDescent="0.25">
      <c r="A221" s="93"/>
      <c r="B221" s="22"/>
      <c r="C221" s="22"/>
      <c r="D221" s="22"/>
      <c r="E221" s="22"/>
      <c r="F221" s="22"/>
      <c r="G221" s="22"/>
      <c r="H221" s="22"/>
      <c r="I221" s="22"/>
      <c r="J221" s="22"/>
      <c r="K221" s="22"/>
    </row>
    <row r="222" spans="1:11" x14ac:dyDescent="0.25">
      <c r="A222" s="93"/>
      <c r="B222" s="22"/>
      <c r="C222" s="22"/>
      <c r="D222" s="22"/>
      <c r="E222" s="22"/>
      <c r="F222" s="22"/>
      <c r="G222" s="22"/>
      <c r="H222" s="22"/>
      <c r="I222" s="22"/>
      <c r="J222" s="22"/>
      <c r="K222" s="22"/>
    </row>
    <row r="223" spans="1:11" x14ac:dyDescent="0.25">
      <c r="A223" s="93"/>
      <c r="B223" s="22"/>
      <c r="C223" s="22"/>
      <c r="D223" s="22"/>
      <c r="E223" s="22"/>
      <c r="F223" s="22"/>
      <c r="G223" s="22"/>
      <c r="H223" s="22"/>
      <c r="I223" s="22"/>
      <c r="J223" s="22"/>
      <c r="K223" s="22"/>
    </row>
    <row r="224" spans="1:11" x14ac:dyDescent="0.25">
      <c r="A224" s="93"/>
      <c r="B224" s="22"/>
      <c r="C224" s="22"/>
      <c r="D224" s="22"/>
      <c r="E224" s="22"/>
      <c r="F224" s="22"/>
      <c r="G224" s="22"/>
      <c r="H224" s="22"/>
      <c r="I224" s="22"/>
      <c r="J224" s="22"/>
      <c r="K224" s="22"/>
    </row>
    <row r="225" spans="1:11" x14ac:dyDescent="0.25">
      <c r="A225" s="93"/>
      <c r="B225" s="22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1:11" x14ac:dyDescent="0.25">
      <c r="A226" s="93"/>
      <c r="B226" s="22"/>
      <c r="C226" s="22"/>
      <c r="D226" s="22"/>
      <c r="E226" s="22"/>
      <c r="F226" s="22"/>
      <c r="G226" s="22"/>
      <c r="H226" s="22"/>
      <c r="I226" s="22"/>
      <c r="J226" s="22"/>
      <c r="K226" s="22"/>
    </row>
    <row r="227" spans="1:11" x14ac:dyDescent="0.25">
      <c r="A227" s="93"/>
      <c r="B227" s="22"/>
      <c r="C227" s="22"/>
      <c r="D227" s="22"/>
      <c r="E227" s="22"/>
      <c r="F227" s="22"/>
      <c r="G227" s="22"/>
      <c r="H227" s="22"/>
      <c r="I227" s="22"/>
      <c r="J227" s="22"/>
      <c r="K227" s="22"/>
    </row>
    <row r="228" spans="1:11" x14ac:dyDescent="0.25">
      <c r="A228" s="93"/>
      <c r="B228" s="22"/>
      <c r="C228" s="22"/>
      <c r="D228" s="22"/>
      <c r="E228" s="22"/>
      <c r="F228" s="22"/>
      <c r="G228" s="22"/>
      <c r="H228" s="22"/>
      <c r="I228" s="22"/>
      <c r="J228" s="22"/>
      <c r="K228" s="22"/>
    </row>
    <row r="229" spans="1:11" x14ac:dyDescent="0.25">
      <c r="A229" s="93"/>
      <c r="B229" s="22"/>
      <c r="C229" s="22"/>
      <c r="D229" s="22"/>
      <c r="E229" s="22"/>
      <c r="F229" s="22"/>
      <c r="G229" s="22"/>
      <c r="H229" s="22"/>
      <c r="I229" s="22"/>
      <c r="J229" s="22"/>
      <c r="K229" s="22"/>
    </row>
    <row r="230" spans="1:11" x14ac:dyDescent="0.25">
      <c r="A230" s="93"/>
      <c r="B230" s="22"/>
      <c r="C230" s="22"/>
      <c r="D230" s="22"/>
      <c r="E230" s="22"/>
      <c r="F230" s="22"/>
      <c r="G230" s="22"/>
      <c r="H230" s="22"/>
      <c r="I230" s="22"/>
      <c r="J230" s="22"/>
      <c r="K230" s="22"/>
    </row>
    <row r="231" spans="1:11" x14ac:dyDescent="0.25">
      <c r="A231" s="93"/>
      <c r="B231" s="22"/>
      <c r="C231" s="22"/>
      <c r="D231" s="22"/>
      <c r="E231" s="22"/>
      <c r="F231" s="22"/>
      <c r="G231" s="22"/>
      <c r="H231" s="22"/>
      <c r="I231" s="22"/>
      <c r="J231" s="22"/>
      <c r="K231" s="22"/>
    </row>
    <row r="232" spans="1:11" x14ac:dyDescent="0.25">
      <c r="A232" s="93"/>
      <c r="B232" s="22"/>
      <c r="C232" s="22"/>
      <c r="D232" s="22"/>
      <c r="E232" s="22"/>
      <c r="F232" s="22"/>
      <c r="G232" s="22"/>
      <c r="H232" s="22"/>
      <c r="I232" s="22"/>
      <c r="J232" s="22"/>
      <c r="K232" s="22"/>
    </row>
    <row r="233" spans="1:11" x14ac:dyDescent="0.25">
      <c r="A233" s="93"/>
      <c r="B233" s="22"/>
      <c r="C233" s="22"/>
      <c r="D233" s="22"/>
      <c r="E233" s="22"/>
      <c r="F233" s="22"/>
      <c r="G233" s="22"/>
      <c r="H233" s="22"/>
      <c r="I233" s="22"/>
      <c r="J233" s="22"/>
      <c r="K233" s="22"/>
    </row>
    <row r="234" spans="1:11" x14ac:dyDescent="0.25">
      <c r="A234" s="93"/>
      <c r="B234" s="22"/>
      <c r="C234" s="22"/>
      <c r="D234" s="22"/>
      <c r="E234" s="22"/>
      <c r="F234" s="22"/>
      <c r="G234" s="22"/>
      <c r="H234" s="22"/>
      <c r="I234" s="22"/>
      <c r="J234" s="22"/>
      <c r="K234" s="22"/>
    </row>
    <row r="235" spans="1:11" x14ac:dyDescent="0.25">
      <c r="A235" s="93"/>
      <c r="B235" s="22"/>
      <c r="C235" s="22"/>
      <c r="D235" s="22"/>
      <c r="E235" s="22"/>
      <c r="F235" s="22"/>
      <c r="G235" s="22"/>
      <c r="H235" s="22"/>
      <c r="I235" s="22"/>
      <c r="J235" s="22"/>
      <c r="K235" s="22"/>
    </row>
    <row r="236" spans="1:11" x14ac:dyDescent="0.25">
      <c r="A236" s="93"/>
      <c r="B236" s="22"/>
      <c r="C236" s="22"/>
      <c r="D236" s="22"/>
      <c r="E236" s="22"/>
      <c r="F236" s="22"/>
      <c r="G236" s="22"/>
      <c r="H236" s="22"/>
      <c r="I236" s="22"/>
      <c r="J236" s="22"/>
      <c r="K236" s="22"/>
    </row>
    <row r="237" spans="1:11" x14ac:dyDescent="0.25">
      <c r="A237" s="93"/>
      <c r="B237" s="22"/>
      <c r="C237" s="22"/>
      <c r="D237" s="22"/>
      <c r="E237" s="22"/>
      <c r="F237" s="22"/>
      <c r="G237" s="22"/>
      <c r="H237" s="22"/>
      <c r="I237" s="22"/>
      <c r="J237" s="22"/>
      <c r="K237" s="22"/>
    </row>
    <row r="238" spans="1:11" x14ac:dyDescent="0.25">
      <c r="A238" s="93"/>
      <c r="B238" s="22"/>
      <c r="C238" s="22"/>
      <c r="D238" s="22"/>
      <c r="E238" s="22"/>
      <c r="F238" s="22"/>
      <c r="G238" s="22"/>
      <c r="H238" s="22"/>
      <c r="I238" s="22"/>
      <c r="J238" s="22"/>
      <c r="K238" s="22"/>
    </row>
    <row r="239" spans="1:11" x14ac:dyDescent="0.25">
      <c r="A239" s="93"/>
      <c r="B239" s="22"/>
      <c r="C239" s="22"/>
      <c r="D239" s="22"/>
      <c r="E239" s="22"/>
      <c r="F239" s="22"/>
      <c r="G239" s="22"/>
      <c r="H239" s="22"/>
      <c r="I239" s="22"/>
      <c r="J239" s="22"/>
      <c r="K239" s="22"/>
    </row>
    <row r="240" spans="1:11" x14ac:dyDescent="0.25">
      <c r="A240" s="93"/>
      <c r="B240" s="22"/>
      <c r="C240" s="22"/>
      <c r="D240" s="22"/>
      <c r="E240" s="22"/>
      <c r="F240" s="22"/>
      <c r="G240" s="22"/>
      <c r="H240" s="22"/>
      <c r="I240" s="22"/>
      <c r="J240" s="22"/>
      <c r="K240" s="22"/>
    </row>
    <row r="241" spans="1:11" x14ac:dyDescent="0.25">
      <c r="A241" s="93"/>
      <c r="B241" s="22"/>
      <c r="C241" s="22"/>
      <c r="D241" s="22"/>
      <c r="E241" s="22"/>
      <c r="F241" s="22"/>
      <c r="G241" s="22"/>
      <c r="H241" s="22"/>
      <c r="I241" s="22"/>
      <c r="J241" s="22"/>
      <c r="K241" s="22"/>
    </row>
    <row r="242" spans="1:11" x14ac:dyDescent="0.25">
      <c r="A242" s="93"/>
      <c r="B242" s="22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1:11" x14ac:dyDescent="0.25">
      <c r="A243" s="93"/>
      <c r="B243" s="22"/>
      <c r="C243" s="22"/>
      <c r="D243" s="22"/>
      <c r="E243" s="22"/>
      <c r="F243" s="22"/>
      <c r="G243" s="22"/>
      <c r="H243" s="22"/>
      <c r="I243" s="22"/>
      <c r="J243" s="22"/>
      <c r="K243" s="22"/>
    </row>
    <row r="244" spans="1:11" x14ac:dyDescent="0.25">
      <c r="A244" s="93"/>
      <c r="B244" s="22"/>
      <c r="C244" s="22"/>
      <c r="D244" s="22"/>
      <c r="E244" s="22"/>
      <c r="F244" s="22"/>
      <c r="G244" s="22"/>
      <c r="H244" s="22"/>
      <c r="I244" s="22"/>
      <c r="J244" s="22"/>
      <c r="K244" s="22"/>
    </row>
    <row r="245" spans="1:11" x14ac:dyDescent="0.25">
      <c r="A245" s="93"/>
      <c r="B245" s="22"/>
      <c r="C245" s="22"/>
      <c r="D245" s="22"/>
      <c r="E245" s="22"/>
      <c r="F245" s="22"/>
      <c r="G245" s="22"/>
      <c r="H245" s="22"/>
      <c r="I245" s="22"/>
      <c r="J245" s="22"/>
      <c r="K245" s="22"/>
    </row>
    <row r="246" spans="1:11" x14ac:dyDescent="0.25">
      <c r="A246" s="93"/>
      <c r="B246" s="22"/>
      <c r="C246" s="22"/>
      <c r="D246" s="22"/>
      <c r="E246" s="22"/>
      <c r="F246" s="22"/>
      <c r="G246" s="22"/>
      <c r="H246" s="22"/>
      <c r="I246" s="22"/>
      <c r="J246" s="22"/>
      <c r="K246" s="22"/>
    </row>
    <row r="247" spans="1:11" x14ac:dyDescent="0.25">
      <c r="A247" s="93"/>
      <c r="B247" s="22"/>
      <c r="C247" s="22"/>
      <c r="D247" s="22"/>
      <c r="E247" s="22"/>
      <c r="F247" s="22"/>
      <c r="G247" s="22"/>
      <c r="H247" s="22"/>
      <c r="I247" s="22"/>
      <c r="J247" s="22"/>
      <c r="K247" s="22"/>
    </row>
    <row r="248" spans="1:11" x14ac:dyDescent="0.25">
      <c r="A248" s="93"/>
      <c r="B248" s="22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1:11" x14ac:dyDescent="0.25">
      <c r="A249" s="93"/>
      <c r="B249" s="22"/>
      <c r="C249" s="22"/>
      <c r="D249" s="22"/>
      <c r="E249" s="22"/>
      <c r="F249" s="22"/>
      <c r="G249" s="22"/>
      <c r="H249" s="22"/>
      <c r="I249" s="22"/>
      <c r="J249" s="22"/>
      <c r="K249" s="22"/>
    </row>
    <row r="250" spans="1:11" x14ac:dyDescent="0.25">
      <c r="A250" s="93"/>
      <c r="B250" s="22"/>
      <c r="C250" s="22"/>
      <c r="D250" s="22"/>
      <c r="E250" s="22"/>
      <c r="F250" s="22"/>
      <c r="G250" s="22"/>
      <c r="H250" s="22"/>
      <c r="I250" s="22"/>
      <c r="J250" s="22"/>
      <c r="K250" s="22"/>
    </row>
    <row r="251" spans="1:11" x14ac:dyDescent="0.25">
      <c r="A251" s="93"/>
      <c r="B251" s="22"/>
      <c r="C251" s="22"/>
      <c r="D251" s="22"/>
      <c r="E251" s="22"/>
      <c r="F251" s="22"/>
      <c r="G251" s="22"/>
      <c r="H251" s="22"/>
      <c r="I251" s="22"/>
      <c r="J251" s="22"/>
      <c r="K251" s="22"/>
    </row>
    <row r="252" spans="1:11" x14ac:dyDescent="0.25">
      <c r="A252" s="93"/>
      <c r="B252" s="22"/>
      <c r="C252" s="22"/>
      <c r="D252" s="22"/>
      <c r="E252" s="22"/>
      <c r="F252" s="22"/>
      <c r="G252" s="22"/>
      <c r="H252" s="22"/>
      <c r="I252" s="22"/>
      <c r="J252" s="22"/>
      <c r="K252" s="22"/>
    </row>
    <row r="253" spans="1:11" x14ac:dyDescent="0.25">
      <c r="A253" s="93"/>
      <c r="B253" s="22"/>
      <c r="C253" s="22"/>
      <c r="D253" s="22"/>
      <c r="E253" s="22"/>
      <c r="F253" s="22"/>
      <c r="G253" s="22"/>
      <c r="H253" s="22"/>
      <c r="I253" s="22"/>
      <c r="J253" s="22"/>
      <c r="K253" s="22"/>
    </row>
    <row r="254" spans="1:11" x14ac:dyDescent="0.25">
      <c r="A254" s="93"/>
      <c r="B254" s="22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1:11" x14ac:dyDescent="0.25">
      <c r="A255" s="93"/>
      <c r="B255" s="22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1" x14ac:dyDescent="0.25">
      <c r="A256" s="93"/>
      <c r="B256" s="22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x14ac:dyDescent="0.25">
      <c r="A257" s="93"/>
      <c r="B257" s="22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1" x14ac:dyDescent="0.25">
      <c r="A258" s="93"/>
      <c r="B258" s="22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1:11" x14ac:dyDescent="0.25">
      <c r="A259" s="93"/>
      <c r="B259" s="22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1:11" x14ac:dyDescent="0.25">
      <c r="A260" s="93"/>
      <c r="B260" s="22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1" x14ac:dyDescent="0.25">
      <c r="A261" s="93"/>
      <c r="B261" s="22"/>
      <c r="C261" s="22"/>
      <c r="D261" s="22"/>
      <c r="E261" s="22"/>
      <c r="F261" s="22"/>
      <c r="G261" s="22"/>
      <c r="H261" s="22"/>
      <c r="I261" s="22"/>
      <c r="J261" s="22"/>
      <c r="K261" s="22"/>
    </row>
    <row r="262" spans="1:11" x14ac:dyDescent="0.25">
      <c r="A262" s="93"/>
      <c r="B262" s="22"/>
      <c r="C262" s="22"/>
      <c r="D262" s="22"/>
      <c r="E262" s="22"/>
      <c r="F262" s="22"/>
      <c r="G262" s="22"/>
      <c r="H262" s="22"/>
      <c r="I262" s="22"/>
      <c r="J262" s="22"/>
      <c r="K262" s="22"/>
    </row>
    <row r="263" spans="1:11" x14ac:dyDescent="0.25">
      <c r="A263" s="93"/>
      <c r="B263" s="22"/>
      <c r="C263" s="22"/>
      <c r="D263" s="22"/>
      <c r="E263" s="22"/>
      <c r="F263" s="22"/>
      <c r="G263" s="22"/>
      <c r="H263" s="22"/>
      <c r="I263" s="22"/>
      <c r="J263" s="22"/>
      <c r="K263" s="22"/>
    </row>
    <row r="264" spans="1:11" x14ac:dyDescent="0.25">
      <c r="A264" s="93"/>
      <c r="B264" s="22"/>
      <c r="C264" s="22"/>
      <c r="D264" s="22"/>
      <c r="E264" s="22"/>
      <c r="F264" s="22"/>
      <c r="G264" s="22"/>
      <c r="H264" s="22"/>
      <c r="I264" s="22"/>
      <c r="J264" s="22"/>
      <c r="K264" s="22"/>
    </row>
    <row r="265" spans="1:11" x14ac:dyDescent="0.25">
      <c r="A265" s="93"/>
      <c r="B265" s="22"/>
      <c r="C265" s="22"/>
      <c r="D265" s="22"/>
      <c r="E265" s="22"/>
      <c r="F265" s="22"/>
      <c r="G265" s="22"/>
      <c r="H265" s="22"/>
      <c r="I265" s="22"/>
      <c r="J265" s="22"/>
      <c r="K265" s="22"/>
    </row>
    <row r="266" spans="1:11" x14ac:dyDescent="0.25">
      <c r="A266" s="93"/>
      <c r="B266" s="22"/>
      <c r="C266" s="22"/>
      <c r="D266" s="22"/>
      <c r="E266" s="22"/>
      <c r="F266" s="22"/>
      <c r="G266" s="22"/>
      <c r="H266" s="22"/>
      <c r="I266" s="22"/>
      <c r="J266" s="22"/>
      <c r="K266" s="22"/>
    </row>
    <row r="267" spans="1:11" x14ac:dyDescent="0.25">
      <c r="A267" s="93"/>
      <c r="B267" s="22"/>
      <c r="C267" s="22"/>
      <c r="D267" s="22"/>
      <c r="E267" s="22"/>
      <c r="F267" s="22"/>
      <c r="G267" s="22"/>
      <c r="H267" s="22"/>
      <c r="I267" s="22"/>
      <c r="J267" s="22"/>
      <c r="K267" s="22"/>
    </row>
    <row r="268" spans="1:11" x14ac:dyDescent="0.25">
      <c r="A268" s="93"/>
      <c r="B268" s="22"/>
      <c r="C268" s="22"/>
      <c r="D268" s="22"/>
      <c r="E268" s="22"/>
      <c r="F268" s="22"/>
      <c r="G268" s="22"/>
      <c r="H268" s="22"/>
      <c r="I268" s="22"/>
      <c r="J268" s="22"/>
      <c r="K268" s="22"/>
    </row>
    <row r="269" spans="1:11" x14ac:dyDescent="0.25">
      <c r="A269" s="93"/>
      <c r="B269" s="22"/>
      <c r="C269" s="22"/>
      <c r="D269" s="22"/>
      <c r="E269" s="22"/>
      <c r="F269" s="22"/>
      <c r="G269" s="22"/>
      <c r="H269" s="22"/>
      <c r="I269" s="22"/>
      <c r="J269" s="22"/>
      <c r="K269" s="22"/>
    </row>
    <row r="270" spans="1:11" x14ac:dyDescent="0.25">
      <c r="A270" s="93"/>
      <c r="B270" s="22"/>
      <c r="C270" s="22"/>
      <c r="D270" s="22"/>
      <c r="E270" s="22"/>
      <c r="F270" s="22"/>
      <c r="G270" s="22"/>
      <c r="H270" s="22"/>
      <c r="I270" s="22"/>
      <c r="J270" s="22"/>
      <c r="K270" s="22"/>
    </row>
    <row r="271" spans="1:11" x14ac:dyDescent="0.25">
      <c r="A271" s="93"/>
      <c r="B271" s="22"/>
      <c r="C271" s="22"/>
      <c r="D271" s="22"/>
      <c r="E271" s="22"/>
      <c r="F271" s="22"/>
      <c r="G271" s="22"/>
      <c r="H271" s="22"/>
      <c r="I271" s="22"/>
      <c r="J271" s="22"/>
      <c r="K271" s="22"/>
    </row>
    <row r="272" spans="1:11" x14ac:dyDescent="0.25">
      <c r="A272" s="93"/>
      <c r="B272" s="22"/>
      <c r="C272" s="22"/>
      <c r="D272" s="22"/>
      <c r="E272" s="22"/>
      <c r="F272" s="22"/>
      <c r="G272" s="22"/>
      <c r="H272" s="22"/>
      <c r="I272" s="22"/>
      <c r="J272" s="22"/>
      <c r="K272" s="22"/>
    </row>
    <row r="273" spans="1:11" x14ac:dyDescent="0.25">
      <c r="A273" s="93"/>
      <c r="B273" s="22"/>
      <c r="C273" s="22"/>
      <c r="D273" s="22"/>
      <c r="E273" s="22"/>
      <c r="F273" s="22"/>
      <c r="G273" s="22"/>
      <c r="H273" s="22"/>
      <c r="I273" s="22"/>
      <c r="J273" s="22"/>
      <c r="K273" s="22"/>
    </row>
    <row r="274" spans="1:11" x14ac:dyDescent="0.25">
      <c r="A274" s="93"/>
      <c r="B274" s="22"/>
      <c r="C274" s="22"/>
      <c r="D274" s="22"/>
      <c r="E274" s="22"/>
      <c r="F274" s="22"/>
      <c r="G274" s="22"/>
      <c r="H274" s="22"/>
      <c r="I274" s="22"/>
      <c r="J274" s="22"/>
      <c r="K274" s="22"/>
    </row>
    <row r="275" spans="1:11" x14ac:dyDescent="0.25">
      <c r="A275" s="93"/>
      <c r="B275" s="22"/>
      <c r="C275" s="22"/>
      <c r="D275" s="22"/>
      <c r="E275" s="22"/>
      <c r="F275" s="22"/>
      <c r="G275" s="22"/>
      <c r="H275" s="22"/>
      <c r="I275" s="22"/>
      <c r="J275" s="22"/>
      <c r="K275" s="22"/>
    </row>
    <row r="276" spans="1:11" x14ac:dyDescent="0.25">
      <c r="A276" s="93"/>
      <c r="B276" s="22"/>
      <c r="C276" s="22"/>
      <c r="D276" s="22"/>
      <c r="E276" s="22"/>
      <c r="F276" s="22"/>
      <c r="G276" s="22"/>
      <c r="H276" s="22"/>
      <c r="I276" s="22"/>
      <c r="J276" s="22"/>
      <c r="K276" s="22"/>
    </row>
    <row r="277" spans="1:11" x14ac:dyDescent="0.25">
      <c r="A277" s="93"/>
      <c r="B277" s="22"/>
      <c r="C277" s="22"/>
      <c r="D277" s="22"/>
      <c r="E277" s="22"/>
      <c r="F277" s="22"/>
      <c r="G277" s="22"/>
      <c r="H277" s="22"/>
      <c r="I277" s="22"/>
      <c r="J277" s="22"/>
      <c r="K277" s="22"/>
    </row>
    <row r="278" spans="1:11" x14ac:dyDescent="0.25">
      <c r="A278" s="93"/>
      <c r="B278" s="22"/>
      <c r="C278" s="22"/>
      <c r="D278" s="22"/>
      <c r="E278" s="22"/>
      <c r="F278" s="22"/>
      <c r="G278" s="22"/>
      <c r="H278" s="22"/>
      <c r="I278" s="22"/>
      <c r="J278" s="22"/>
      <c r="K278" s="22"/>
    </row>
    <row r="279" spans="1:11" x14ac:dyDescent="0.25">
      <c r="A279" s="93"/>
      <c r="B279" s="22"/>
      <c r="C279" s="22"/>
      <c r="D279" s="22"/>
      <c r="E279" s="22"/>
      <c r="F279" s="22"/>
      <c r="G279" s="22"/>
      <c r="H279" s="22"/>
      <c r="I279" s="22"/>
      <c r="J279" s="22"/>
      <c r="K279" s="22"/>
    </row>
    <row r="280" spans="1:11" x14ac:dyDescent="0.25">
      <c r="A280" s="93"/>
      <c r="B280" s="22"/>
      <c r="C280" s="22"/>
      <c r="D280" s="22"/>
      <c r="E280" s="22"/>
      <c r="F280" s="22"/>
      <c r="G280" s="22"/>
      <c r="H280" s="22"/>
      <c r="I280" s="22"/>
      <c r="J280" s="22"/>
      <c r="K280" s="22"/>
    </row>
    <row r="281" spans="1:11" x14ac:dyDescent="0.25">
      <c r="A281" s="93"/>
      <c r="B281" s="22"/>
      <c r="C281" s="22"/>
      <c r="D281" s="22"/>
      <c r="E281" s="22"/>
      <c r="F281" s="22"/>
      <c r="G281" s="22"/>
      <c r="H281" s="22"/>
      <c r="I281" s="22"/>
      <c r="J281" s="22"/>
      <c r="K281" s="22"/>
    </row>
    <row r="282" spans="1:11" x14ac:dyDescent="0.25">
      <c r="A282" s="93"/>
      <c r="B282" s="22"/>
      <c r="C282" s="22"/>
      <c r="D282" s="22"/>
      <c r="E282" s="22"/>
      <c r="F282" s="22"/>
      <c r="G282" s="22"/>
      <c r="H282" s="22"/>
      <c r="I282" s="22"/>
      <c r="J282" s="22"/>
      <c r="K282" s="22"/>
    </row>
    <row r="283" spans="1:11" x14ac:dyDescent="0.25">
      <c r="A283" s="93"/>
      <c r="B283" s="22"/>
      <c r="C283" s="22"/>
      <c r="D283" s="22"/>
      <c r="E283" s="22"/>
      <c r="F283" s="22"/>
      <c r="G283" s="22"/>
      <c r="H283" s="22"/>
      <c r="I283" s="22"/>
      <c r="J283" s="22"/>
      <c r="K283" s="22"/>
    </row>
    <row r="284" spans="1:11" x14ac:dyDescent="0.25">
      <c r="A284" s="93"/>
      <c r="B284" s="22"/>
      <c r="C284" s="22"/>
      <c r="D284" s="22"/>
      <c r="E284" s="22"/>
      <c r="F284" s="22"/>
      <c r="G284" s="22"/>
      <c r="H284" s="22"/>
      <c r="I284" s="22"/>
      <c r="J284" s="22"/>
      <c r="K284" s="22"/>
    </row>
    <row r="285" spans="1:11" x14ac:dyDescent="0.25">
      <c r="A285" s="93"/>
      <c r="B285" s="22"/>
      <c r="C285" s="22"/>
      <c r="D285" s="22"/>
      <c r="E285" s="22"/>
      <c r="F285" s="22"/>
      <c r="G285" s="22"/>
      <c r="H285" s="22"/>
      <c r="I285" s="22"/>
      <c r="J285" s="22"/>
      <c r="K285" s="22"/>
    </row>
    <row r="286" spans="1:11" x14ac:dyDescent="0.25">
      <c r="A286" s="93"/>
      <c r="B286" s="22"/>
      <c r="C286" s="22"/>
      <c r="D286" s="22"/>
      <c r="E286" s="22"/>
      <c r="F286" s="22"/>
      <c r="G286" s="22"/>
      <c r="H286" s="22"/>
      <c r="I286" s="22"/>
      <c r="J286" s="22"/>
      <c r="K286" s="22"/>
    </row>
    <row r="287" spans="1:11" x14ac:dyDescent="0.25">
      <c r="A287" s="93"/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x14ac:dyDescent="0.25">
      <c r="A288" s="93"/>
      <c r="B288" s="22"/>
      <c r="C288" s="22"/>
      <c r="D288" s="22"/>
      <c r="E288" s="22"/>
      <c r="F288" s="22"/>
      <c r="G288" s="22"/>
      <c r="H288" s="22"/>
      <c r="I288" s="22"/>
      <c r="J288" s="22"/>
      <c r="K288" s="22"/>
    </row>
    <row r="289" spans="1:11" x14ac:dyDescent="0.25">
      <c r="A289" s="93"/>
      <c r="B289" s="22"/>
      <c r="C289" s="22"/>
      <c r="D289" s="22"/>
      <c r="E289" s="22"/>
      <c r="F289" s="22"/>
      <c r="G289" s="22"/>
      <c r="H289" s="22"/>
      <c r="I289" s="22"/>
      <c r="J289" s="22"/>
      <c r="K289" s="22"/>
    </row>
    <row r="290" spans="1:11" x14ac:dyDescent="0.25">
      <c r="A290" s="93"/>
      <c r="B290" s="22"/>
      <c r="C290" s="22"/>
      <c r="D290" s="22"/>
      <c r="E290" s="22"/>
      <c r="F290" s="22"/>
      <c r="G290" s="22"/>
      <c r="H290" s="22"/>
      <c r="I290" s="22"/>
      <c r="J290" s="22"/>
      <c r="K290" s="22"/>
    </row>
    <row r="291" spans="1:11" x14ac:dyDescent="0.25">
      <c r="A291" s="93"/>
      <c r="B291" s="22"/>
      <c r="C291" s="22"/>
      <c r="D291" s="22"/>
      <c r="E291" s="22"/>
      <c r="F291" s="22"/>
      <c r="G291" s="22"/>
      <c r="H291" s="22"/>
      <c r="I291" s="22"/>
      <c r="J291" s="22"/>
      <c r="K291" s="22"/>
    </row>
    <row r="292" spans="1:11" x14ac:dyDescent="0.25">
      <c r="A292" s="93"/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x14ac:dyDescent="0.25">
      <c r="A293" s="93"/>
      <c r="B293" s="22"/>
      <c r="C293" s="22"/>
      <c r="D293" s="22"/>
      <c r="E293" s="22"/>
      <c r="F293" s="22"/>
      <c r="G293" s="22"/>
      <c r="H293" s="22"/>
      <c r="I293" s="22"/>
      <c r="J293" s="22"/>
      <c r="K293" s="22"/>
    </row>
    <row r="294" spans="1:11" x14ac:dyDescent="0.25">
      <c r="A294" s="93"/>
      <c r="B294" s="22"/>
      <c r="C294" s="22"/>
      <c r="D294" s="22"/>
      <c r="E294" s="22"/>
      <c r="F294" s="22"/>
      <c r="G294" s="22"/>
      <c r="H294" s="22"/>
      <c r="I294" s="22"/>
      <c r="J294" s="22"/>
      <c r="K294" s="22"/>
    </row>
    <row r="295" spans="1:11" x14ac:dyDescent="0.25">
      <c r="A295" s="93"/>
      <c r="B295" s="22"/>
      <c r="C295" s="22"/>
      <c r="D295" s="22"/>
      <c r="E295" s="22"/>
      <c r="F295" s="22"/>
      <c r="G295" s="22"/>
      <c r="H295" s="22"/>
      <c r="I295" s="22"/>
      <c r="J295" s="22"/>
      <c r="K295" s="22"/>
    </row>
    <row r="296" spans="1:11" x14ac:dyDescent="0.25">
      <c r="A296" s="93"/>
      <c r="B296" s="22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1:11" x14ac:dyDescent="0.25">
      <c r="A297" s="93"/>
      <c r="B297" s="22"/>
      <c r="C297" s="22"/>
      <c r="D297" s="22"/>
      <c r="E297" s="22"/>
      <c r="F297" s="22"/>
      <c r="G297" s="22"/>
      <c r="H297" s="22"/>
      <c r="I297" s="22"/>
      <c r="J297" s="22"/>
      <c r="K297" s="22"/>
    </row>
    <row r="298" spans="1:11" x14ac:dyDescent="0.25">
      <c r="A298" s="93"/>
      <c r="B298" s="22"/>
      <c r="C298" s="22"/>
      <c r="D298" s="22"/>
      <c r="E298" s="22"/>
      <c r="F298" s="22"/>
      <c r="G298" s="22"/>
      <c r="H298" s="22"/>
      <c r="I298" s="22"/>
      <c r="J298" s="22"/>
      <c r="K298" s="22"/>
    </row>
    <row r="299" spans="1:11" x14ac:dyDescent="0.25">
      <c r="A299" s="93"/>
      <c r="B299" s="22"/>
      <c r="C299" s="22"/>
      <c r="D299" s="22"/>
      <c r="E299" s="22"/>
      <c r="F299" s="22"/>
      <c r="G299" s="22"/>
      <c r="H299" s="22"/>
      <c r="I299" s="22"/>
      <c r="J299" s="22"/>
      <c r="K299" s="22"/>
    </row>
    <row r="300" spans="1:11" x14ac:dyDescent="0.25">
      <c r="A300" s="93"/>
      <c r="B300" s="22"/>
      <c r="C300" s="22"/>
      <c r="D300" s="22"/>
      <c r="E300" s="22"/>
      <c r="F300" s="22"/>
      <c r="G300" s="22"/>
      <c r="H300" s="22"/>
      <c r="I300" s="22"/>
      <c r="J300" s="22"/>
      <c r="K300" s="22"/>
    </row>
    <row r="301" spans="1:11" x14ac:dyDescent="0.25">
      <c r="A301" s="93"/>
      <c r="B301" s="22"/>
      <c r="C301" s="22"/>
      <c r="D301" s="22"/>
      <c r="E301" s="22"/>
      <c r="F301" s="22"/>
      <c r="G301" s="22"/>
      <c r="H301" s="22"/>
      <c r="I301" s="22"/>
      <c r="J301" s="22"/>
      <c r="K301" s="22"/>
    </row>
    <row r="302" spans="1:11" x14ac:dyDescent="0.25">
      <c r="A302" s="93"/>
      <c r="B302" s="22"/>
      <c r="C302" s="22"/>
      <c r="D302" s="22"/>
      <c r="E302" s="22"/>
      <c r="F302" s="22"/>
      <c r="G302" s="22"/>
      <c r="H302" s="22"/>
      <c r="I302" s="22"/>
      <c r="J302" s="22"/>
      <c r="K302" s="22"/>
    </row>
    <row r="303" spans="1:11" x14ac:dyDescent="0.25">
      <c r="A303" s="93"/>
      <c r="B303" s="22"/>
      <c r="C303" s="22"/>
      <c r="D303" s="22"/>
      <c r="E303" s="22"/>
      <c r="F303" s="22"/>
      <c r="G303" s="22"/>
      <c r="H303" s="22"/>
      <c r="I303" s="22"/>
      <c r="J303" s="22"/>
      <c r="K303" s="22"/>
    </row>
    <row r="304" spans="1:11" x14ac:dyDescent="0.25">
      <c r="A304" s="93"/>
      <c r="B304" s="22"/>
      <c r="C304" s="22"/>
      <c r="D304" s="22"/>
      <c r="E304" s="22"/>
      <c r="F304" s="22"/>
      <c r="G304" s="22"/>
      <c r="H304" s="22"/>
      <c r="I304" s="22"/>
      <c r="J304" s="22"/>
      <c r="K304" s="22"/>
    </row>
    <row r="305" spans="1:11" x14ac:dyDescent="0.25">
      <c r="A305" s="93"/>
      <c r="B305" s="22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1" x14ac:dyDescent="0.25">
      <c r="A306" s="93"/>
      <c r="B306" s="22"/>
      <c r="C306" s="22"/>
      <c r="D306" s="22"/>
      <c r="E306" s="22"/>
      <c r="F306" s="22"/>
      <c r="G306" s="22"/>
      <c r="H306" s="22"/>
      <c r="I306" s="22"/>
      <c r="J306" s="22"/>
      <c r="K306" s="22"/>
    </row>
    <row r="307" spans="1:11" x14ac:dyDescent="0.25">
      <c r="A307" s="93"/>
      <c r="B307" s="22"/>
      <c r="C307" s="22"/>
      <c r="D307" s="22"/>
      <c r="E307" s="22"/>
      <c r="F307" s="22"/>
      <c r="G307" s="22"/>
      <c r="H307" s="22"/>
      <c r="I307" s="22"/>
      <c r="J307" s="22"/>
      <c r="K307" s="22"/>
    </row>
    <row r="308" spans="1:11" x14ac:dyDescent="0.25">
      <c r="A308" s="93"/>
      <c r="B308" s="22"/>
      <c r="C308" s="22"/>
      <c r="D308" s="22"/>
      <c r="E308" s="22"/>
      <c r="F308" s="22"/>
      <c r="G308" s="22"/>
      <c r="H308" s="22"/>
      <c r="I308" s="22"/>
      <c r="J308" s="22"/>
      <c r="K308" s="22"/>
    </row>
    <row r="309" spans="1:11" x14ac:dyDescent="0.25">
      <c r="A309" s="93"/>
      <c r="B309" s="22"/>
      <c r="C309" s="22"/>
      <c r="D309" s="22"/>
      <c r="E309" s="22"/>
      <c r="F309" s="22"/>
      <c r="G309" s="22"/>
      <c r="H309" s="22"/>
      <c r="I309" s="22"/>
      <c r="J309" s="22"/>
      <c r="K309" s="22"/>
    </row>
    <row r="310" spans="1:11" x14ac:dyDescent="0.25">
      <c r="A310" s="93"/>
      <c r="B310" s="22"/>
      <c r="C310" s="22"/>
      <c r="D310" s="22"/>
      <c r="E310" s="22"/>
      <c r="F310" s="22"/>
      <c r="G310" s="22"/>
      <c r="H310" s="22"/>
      <c r="I310" s="22"/>
      <c r="J310" s="22"/>
      <c r="K310" s="22"/>
    </row>
    <row r="311" spans="1:11" x14ac:dyDescent="0.25">
      <c r="A311" s="93"/>
      <c r="B311" s="22"/>
      <c r="C311" s="22"/>
      <c r="D311" s="22"/>
      <c r="E311" s="22"/>
      <c r="F311" s="22"/>
      <c r="G311" s="22"/>
      <c r="H311" s="22"/>
      <c r="I311" s="22"/>
      <c r="J311" s="22"/>
      <c r="K311" s="22"/>
    </row>
    <row r="312" spans="1:11" x14ac:dyDescent="0.25">
      <c r="A312" s="93"/>
      <c r="B312" s="22"/>
      <c r="C312" s="22"/>
      <c r="D312" s="22"/>
      <c r="E312" s="22"/>
      <c r="F312" s="22"/>
      <c r="G312" s="22"/>
      <c r="H312" s="22"/>
      <c r="I312" s="22"/>
      <c r="J312" s="22"/>
      <c r="K312" s="22"/>
    </row>
    <row r="313" spans="1:11" x14ac:dyDescent="0.25">
      <c r="A313" s="93"/>
      <c r="B313" s="22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1:11" x14ac:dyDescent="0.25">
      <c r="A314" s="93"/>
      <c r="B314" s="22"/>
      <c r="C314" s="22"/>
      <c r="D314" s="22"/>
      <c r="E314" s="22"/>
      <c r="F314" s="22"/>
      <c r="G314" s="22"/>
      <c r="H314" s="22"/>
      <c r="I314" s="22"/>
      <c r="J314" s="22"/>
      <c r="K314" s="22"/>
    </row>
    <row r="315" spans="1:11" x14ac:dyDescent="0.25">
      <c r="A315" s="93"/>
      <c r="B315" s="22"/>
      <c r="C315" s="22"/>
      <c r="D315" s="22"/>
      <c r="E315" s="22"/>
      <c r="F315" s="22"/>
      <c r="G315" s="22"/>
      <c r="H315" s="22"/>
      <c r="I315" s="22"/>
      <c r="J315" s="22"/>
      <c r="K315" s="22"/>
    </row>
    <row r="316" spans="1:11" x14ac:dyDescent="0.25">
      <c r="A316" s="93"/>
      <c r="B316" s="22"/>
      <c r="C316" s="22"/>
      <c r="D316" s="22"/>
      <c r="E316" s="22"/>
      <c r="F316" s="22"/>
      <c r="G316" s="22"/>
      <c r="H316" s="22"/>
      <c r="I316" s="22"/>
      <c r="J316" s="22"/>
      <c r="K316" s="22"/>
    </row>
    <row r="317" spans="1:11" x14ac:dyDescent="0.25">
      <c r="A317" s="93"/>
      <c r="B317" s="22"/>
      <c r="C317" s="22"/>
      <c r="D317" s="22"/>
      <c r="E317" s="22"/>
      <c r="F317" s="22"/>
      <c r="G317" s="22"/>
      <c r="H317" s="22"/>
      <c r="I317" s="22"/>
      <c r="J317" s="22"/>
      <c r="K317" s="22"/>
    </row>
    <row r="318" spans="1:11" x14ac:dyDescent="0.25">
      <c r="A318" s="93"/>
      <c r="B318" s="22"/>
      <c r="C318" s="22"/>
      <c r="D318" s="22"/>
      <c r="E318" s="22"/>
      <c r="F318" s="22"/>
      <c r="G318" s="22"/>
      <c r="H318" s="22"/>
      <c r="I318" s="22"/>
      <c r="J318" s="22"/>
      <c r="K318" s="22"/>
    </row>
    <row r="319" spans="1:11" x14ac:dyDescent="0.25">
      <c r="A319" s="93"/>
      <c r="B319" s="22"/>
      <c r="C319" s="22"/>
      <c r="D319" s="22"/>
      <c r="E319" s="22"/>
      <c r="F319" s="22"/>
      <c r="G319" s="22"/>
      <c r="H319" s="22"/>
      <c r="I319" s="22"/>
      <c r="J319" s="22"/>
      <c r="K319" s="22"/>
    </row>
    <row r="320" spans="1:11" x14ac:dyDescent="0.25">
      <c r="A320" s="93"/>
      <c r="B320" s="22"/>
      <c r="C320" s="22"/>
      <c r="D320" s="22"/>
      <c r="E320" s="22"/>
      <c r="F320" s="22"/>
      <c r="G320" s="22"/>
      <c r="H320" s="22"/>
      <c r="I320" s="22"/>
      <c r="J320" s="22"/>
      <c r="K320" s="22"/>
    </row>
    <row r="321" spans="1:11" x14ac:dyDescent="0.25">
      <c r="A321" s="93"/>
      <c r="B321" s="22"/>
      <c r="C321" s="22"/>
      <c r="D321" s="22"/>
      <c r="E321" s="22"/>
      <c r="F321" s="22"/>
      <c r="G321" s="22"/>
      <c r="H321" s="22"/>
      <c r="I321" s="22"/>
      <c r="J321" s="22"/>
      <c r="K321" s="22"/>
    </row>
    <row r="322" spans="1:11" x14ac:dyDescent="0.25">
      <c r="A322" s="93"/>
      <c r="B322" s="22"/>
      <c r="C322" s="22"/>
      <c r="D322" s="22"/>
      <c r="E322" s="22"/>
      <c r="F322" s="22"/>
      <c r="G322" s="22"/>
      <c r="H322" s="22"/>
      <c r="I322" s="22"/>
      <c r="J322" s="22"/>
      <c r="K322" s="22"/>
    </row>
    <row r="323" spans="1:11" x14ac:dyDescent="0.25">
      <c r="A323" s="93"/>
      <c r="B323" s="22"/>
      <c r="C323" s="22"/>
      <c r="D323" s="22"/>
      <c r="E323" s="22"/>
      <c r="F323" s="22"/>
      <c r="G323" s="22"/>
      <c r="H323" s="22"/>
      <c r="I323" s="22"/>
      <c r="J323" s="22"/>
      <c r="K323" s="22"/>
    </row>
    <row r="324" spans="1:11" x14ac:dyDescent="0.25">
      <c r="A324" s="93"/>
      <c r="B324" s="22"/>
      <c r="C324" s="22"/>
      <c r="D324" s="22"/>
      <c r="E324" s="22"/>
      <c r="F324" s="22"/>
      <c r="G324" s="22"/>
      <c r="H324" s="22"/>
      <c r="I324" s="22"/>
      <c r="J324" s="22"/>
      <c r="K324" s="22"/>
    </row>
    <row r="325" spans="1:11" x14ac:dyDescent="0.25">
      <c r="A325" s="93"/>
      <c r="B325" s="22"/>
      <c r="C325" s="22"/>
      <c r="D325" s="22"/>
      <c r="E325" s="22"/>
      <c r="F325" s="22"/>
      <c r="G325" s="22"/>
      <c r="H325" s="22"/>
      <c r="I325" s="22"/>
      <c r="J325" s="22"/>
      <c r="K325" s="22"/>
    </row>
    <row r="326" spans="1:11" x14ac:dyDescent="0.25">
      <c r="A326" s="93"/>
      <c r="B326" s="22"/>
      <c r="C326" s="22"/>
      <c r="D326" s="22"/>
      <c r="E326" s="22"/>
      <c r="F326" s="22"/>
      <c r="G326" s="22"/>
      <c r="H326" s="22"/>
      <c r="I326" s="22"/>
      <c r="J326" s="22"/>
      <c r="K326" s="22"/>
    </row>
    <row r="327" spans="1:11" x14ac:dyDescent="0.25">
      <c r="A327" s="93"/>
      <c r="B327" s="22"/>
      <c r="C327" s="22"/>
      <c r="D327" s="22"/>
      <c r="E327" s="22"/>
      <c r="F327" s="22"/>
      <c r="G327" s="22"/>
      <c r="H327" s="22"/>
      <c r="I327" s="22"/>
      <c r="J327" s="22"/>
      <c r="K327" s="22"/>
    </row>
    <row r="328" spans="1:11" x14ac:dyDescent="0.25">
      <c r="A328" s="93"/>
      <c r="B328" s="22"/>
      <c r="C328" s="22"/>
      <c r="D328" s="22"/>
      <c r="E328" s="22"/>
      <c r="F328" s="22"/>
      <c r="G328" s="22"/>
      <c r="H328" s="22"/>
      <c r="I328" s="22"/>
      <c r="J328" s="22"/>
      <c r="K328" s="22"/>
    </row>
    <row r="329" spans="1:11" x14ac:dyDescent="0.25">
      <c r="A329" s="93"/>
      <c r="B329" s="22"/>
      <c r="C329" s="22"/>
      <c r="D329" s="22"/>
      <c r="E329" s="22"/>
      <c r="F329" s="22"/>
      <c r="G329" s="22"/>
      <c r="H329" s="22"/>
      <c r="I329" s="22"/>
      <c r="J329" s="22"/>
      <c r="K329" s="22"/>
    </row>
    <row r="330" spans="1:11" x14ac:dyDescent="0.25">
      <c r="A330" s="93"/>
      <c r="B330" s="22"/>
      <c r="C330" s="22"/>
      <c r="D330" s="22"/>
      <c r="E330" s="22"/>
      <c r="F330" s="22"/>
      <c r="G330" s="22"/>
      <c r="H330" s="22"/>
      <c r="I330" s="22"/>
      <c r="J330" s="22"/>
      <c r="K330" s="22"/>
    </row>
    <row r="331" spans="1:11" x14ac:dyDescent="0.25">
      <c r="A331" s="93"/>
      <c r="B331" s="22"/>
      <c r="C331" s="22"/>
      <c r="D331" s="22"/>
      <c r="E331" s="22"/>
      <c r="F331" s="22"/>
      <c r="G331" s="22"/>
      <c r="H331" s="22"/>
      <c r="I331" s="22"/>
      <c r="J331" s="22"/>
      <c r="K331" s="22"/>
    </row>
    <row r="332" spans="1:11" x14ac:dyDescent="0.25">
      <c r="A332" s="93"/>
      <c r="B332" s="22"/>
      <c r="C332" s="22"/>
      <c r="D332" s="22"/>
      <c r="E332" s="22"/>
      <c r="F332" s="22"/>
      <c r="G332" s="22"/>
      <c r="H332" s="22"/>
      <c r="I332" s="22"/>
      <c r="J332" s="22"/>
      <c r="K332" s="22"/>
    </row>
    <row r="333" spans="1:11" x14ac:dyDescent="0.25">
      <c r="A333" s="93"/>
      <c r="B333" s="22"/>
      <c r="C333" s="22"/>
      <c r="D333" s="22"/>
      <c r="E333" s="22"/>
      <c r="F333" s="22"/>
      <c r="G333" s="22"/>
      <c r="H333" s="22"/>
      <c r="I333" s="22"/>
      <c r="J333" s="22"/>
      <c r="K333" s="22"/>
    </row>
    <row r="334" spans="1:11" x14ac:dyDescent="0.25">
      <c r="A334" s="93"/>
      <c r="B334" s="22"/>
      <c r="C334" s="22"/>
      <c r="D334" s="22"/>
      <c r="E334" s="22"/>
      <c r="F334" s="22"/>
      <c r="G334" s="22"/>
      <c r="H334" s="22"/>
      <c r="I334" s="22"/>
      <c r="J334" s="22"/>
      <c r="K334" s="22"/>
    </row>
    <row r="335" spans="1:11" x14ac:dyDescent="0.25">
      <c r="A335" s="93"/>
      <c r="B335" s="22"/>
      <c r="C335" s="22"/>
      <c r="D335" s="22"/>
      <c r="E335" s="22"/>
      <c r="F335" s="22"/>
      <c r="G335" s="22"/>
      <c r="H335" s="22"/>
      <c r="I335" s="22"/>
      <c r="J335" s="22"/>
      <c r="K335" s="22"/>
    </row>
    <row r="336" spans="1:11" x14ac:dyDescent="0.25">
      <c r="A336" s="93"/>
      <c r="B336" s="22"/>
      <c r="C336" s="22"/>
      <c r="D336" s="22"/>
      <c r="E336" s="22"/>
      <c r="F336" s="22"/>
      <c r="G336" s="22"/>
      <c r="H336" s="22"/>
      <c r="I336" s="22"/>
      <c r="J336" s="22"/>
      <c r="K336" s="22"/>
    </row>
    <row r="337" spans="1:11" x14ac:dyDescent="0.25">
      <c r="A337" s="93"/>
      <c r="B337" s="22"/>
      <c r="C337" s="22"/>
      <c r="D337" s="22"/>
      <c r="E337" s="22"/>
      <c r="F337" s="22"/>
      <c r="G337" s="22"/>
      <c r="H337" s="22"/>
      <c r="I337" s="22"/>
      <c r="J337" s="22"/>
      <c r="K337" s="22"/>
    </row>
    <row r="338" spans="1:11" x14ac:dyDescent="0.25">
      <c r="A338" s="93"/>
      <c r="B338" s="22"/>
      <c r="C338" s="22"/>
      <c r="D338" s="22"/>
      <c r="E338" s="22"/>
      <c r="F338" s="22"/>
      <c r="G338" s="22"/>
      <c r="H338" s="22"/>
      <c r="I338" s="22"/>
      <c r="J338" s="22"/>
      <c r="K338" s="22"/>
    </row>
    <row r="339" spans="1:11" x14ac:dyDescent="0.25">
      <c r="A339" s="93"/>
      <c r="B339" s="22"/>
      <c r="C339" s="22"/>
      <c r="D339" s="22"/>
      <c r="E339" s="22"/>
      <c r="F339" s="22"/>
      <c r="G339" s="22"/>
      <c r="H339" s="22"/>
      <c r="I339" s="22"/>
      <c r="J339" s="22"/>
      <c r="K339" s="22"/>
    </row>
    <row r="340" spans="1:11" x14ac:dyDescent="0.25">
      <c r="A340" s="93"/>
      <c r="B340" s="22"/>
      <c r="C340" s="22"/>
      <c r="D340" s="22"/>
      <c r="E340" s="22"/>
      <c r="F340" s="22"/>
      <c r="G340" s="22"/>
      <c r="H340" s="22"/>
      <c r="I340" s="22"/>
      <c r="J340" s="22"/>
      <c r="K340" s="22"/>
    </row>
    <row r="341" spans="1:11" x14ac:dyDescent="0.25">
      <c r="A341" s="93"/>
      <c r="B341" s="22"/>
      <c r="C341" s="22"/>
      <c r="D341" s="22"/>
      <c r="E341" s="22"/>
      <c r="F341" s="22"/>
      <c r="G341" s="22"/>
      <c r="H341" s="22"/>
      <c r="I341" s="22"/>
      <c r="J341" s="22"/>
      <c r="K341" s="22"/>
    </row>
    <row r="342" spans="1:11" x14ac:dyDescent="0.25">
      <c r="A342" s="93"/>
      <c r="B342" s="22"/>
      <c r="C342" s="22"/>
      <c r="D342" s="22"/>
      <c r="E342" s="22"/>
      <c r="F342" s="22"/>
      <c r="G342" s="22"/>
      <c r="H342" s="22"/>
      <c r="I342" s="22"/>
      <c r="J342" s="22"/>
      <c r="K342" s="22"/>
    </row>
    <row r="343" spans="1:11" x14ac:dyDescent="0.25">
      <c r="A343" s="93"/>
      <c r="B343" s="22"/>
      <c r="C343" s="22"/>
      <c r="D343" s="22"/>
      <c r="E343" s="22"/>
      <c r="F343" s="22"/>
      <c r="G343" s="22"/>
      <c r="H343" s="22"/>
      <c r="I343" s="22"/>
      <c r="J343" s="22"/>
      <c r="K343" s="22"/>
    </row>
    <row r="344" spans="1:11" x14ac:dyDescent="0.25">
      <c r="A344" s="93"/>
      <c r="B344" s="22"/>
      <c r="C344" s="22"/>
      <c r="D344" s="22"/>
      <c r="E344" s="22"/>
      <c r="F344" s="22"/>
      <c r="G344" s="22"/>
      <c r="H344" s="22"/>
      <c r="I344" s="22"/>
      <c r="J344" s="22"/>
      <c r="K344" s="22"/>
    </row>
    <row r="345" spans="1:11" x14ac:dyDescent="0.25">
      <c r="A345" s="93"/>
      <c r="B345" s="22"/>
      <c r="C345" s="22"/>
      <c r="D345" s="22"/>
      <c r="E345" s="22"/>
      <c r="F345" s="22"/>
      <c r="G345" s="22"/>
      <c r="H345" s="22"/>
      <c r="I345" s="22"/>
      <c r="J345" s="22"/>
      <c r="K345" s="22"/>
    </row>
    <row r="346" spans="1:11" x14ac:dyDescent="0.25">
      <c r="A346" s="93"/>
      <c r="B346" s="22"/>
      <c r="C346" s="22"/>
      <c r="D346" s="22"/>
      <c r="E346" s="22"/>
      <c r="F346" s="22"/>
      <c r="G346" s="22"/>
      <c r="H346" s="22"/>
      <c r="I346" s="22"/>
      <c r="J346" s="22"/>
      <c r="K346" s="22"/>
    </row>
    <row r="347" spans="1:11" x14ac:dyDescent="0.25">
      <c r="A347" s="93"/>
      <c r="B347" s="22"/>
      <c r="C347" s="22"/>
      <c r="D347" s="22"/>
      <c r="E347" s="22"/>
      <c r="F347" s="22"/>
      <c r="G347" s="22"/>
      <c r="H347" s="22"/>
      <c r="I347" s="22"/>
      <c r="J347" s="22"/>
      <c r="K347" s="22"/>
    </row>
    <row r="348" spans="1:11" x14ac:dyDescent="0.25">
      <c r="A348" s="93"/>
      <c r="B348" s="22"/>
      <c r="C348" s="22"/>
      <c r="D348" s="22"/>
      <c r="E348" s="22"/>
      <c r="F348" s="22"/>
      <c r="G348" s="22"/>
      <c r="H348" s="22"/>
      <c r="I348" s="22"/>
      <c r="J348" s="22"/>
      <c r="K348" s="22"/>
    </row>
    <row r="349" spans="1:11" x14ac:dyDescent="0.25">
      <c r="A349" s="93"/>
      <c r="B349" s="22"/>
      <c r="C349" s="22"/>
      <c r="D349" s="22"/>
      <c r="E349" s="22"/>
      <c r="F349" s="22"/>
      <c r="G349" s="22"/>
      <c r="H349" s="22"/>
      <c r="I349" s="22"/>
      <c r="J349" s="22"/>
      <c r="K349" s="22"/>
    </row>
    <row r="350" spans="1:11" x14ac:dyDescent="0.25">
      <c r="A350" s="93"/>
      <c r="B350" s="22"/>
      <c r="C350" s="22"/>
      <c r="D350" s="22"/>
      <c r="E350" s="22"/>
      <c r="F350" s="22"/>
      <c r="G350" s="22"/>
      <c r="H350" s="22"/>
      <c r="I350" s="22"/>
      <c r="J350" s="22"/>
      <c r="K350" s="22"/>
    </row>
    <row r="351" spans="1:11" x14ac:dyDescent="0.25">
      <c r="A351" s="93"/>
      <c r="B351" s="22"/>
      <c r="C351" s="22"/>
      <c r="D351" s="22"/>
      <c r="E351" s="22"/>
      <c r="F351" s="22"/>
      <c r="G351" s="22"/>
      <c r="H351" s="22"/>
      <c r="I351" s="22"/>
      <c r="J351" s="22"/>
      <c r="K351" s="22"/>
    </row>
    <row r="352" spans="1:11" x14ac:dyDescent="0.25">
      <c r="A352" s="93"/>
      <c r="B352" s="22"/>
      <c r="C352" s="22"/>
      <c r="D352" s="22"/>
      <c r="E352" s="22"/>
      <c r="F352" s="22"/>
      <c r="G352" s="22"/>
      <c r="H352" s="22"/>
      <c r="I352" s="22"/>
      <c r="J352" s="22"/>
      <c r="K352" s="22"/>
    </row>
    <row r="353" spans="1:11" x14ac:dyDescent="0.25">
      <c r="A353" s="93"/>
      <c r="B353" s="22"/>
      <c r="C353" s="22"/>
      <c r="D353" s="22"/>
      <c r="E353" s="22"/>
      <c r="F353" s="22"/>
      <c r="G353" s="22"/>
      <c r="H353" s="22"/>
      <c r="I353" s="22"/>
      <c r="J353" s="22"/>
      <c r="K353" s="22"/>
    </row>
    <row r="354" spans="1:11" x14ac:dyDescent="0.25">
      <c r="A354" s="93"/>
      <c r="B354" s="22"/>
      <c r="C354" s="22"/>
      <c r="D354" s="22"/>
      <c r="E354" s="22"/>
      <c r="F354" s="22"/>
      <c r="G354" s="22"/>
      <c r="H354" s="22"/>
      <c r="I354" s="22"/>
      <c r="J354" s="22"/>
      <c r="K354" s="22"/>
    </row>
    <row r="355" spans="1:11" x14ac:dyDescent="0.25">
      <c r="A355" s="93"/>
      <c r="B355" s="22"/>
      <c r="C355" s="22"/>
      <c r="D355" s="22"/>
      <c r="E355" s="22"/>
      <c r="F355" s="22"/>
      <c r="G355" s="22"/>
      <c r="H355" s="22"/>
      <c r="I355" s="22"/>
      <c r="J355" s="22"/>
      <c r="K355" s="22"/>
    </row>
    <row r="356" spans="1:11" x14ac:dyDescent="0.25">
      <c r="A356" s="93"/>
      <c r="B356" s="22"/>
      <c r="C356" s="22"/>
      <c r="D356" s="22"/>
      <c r="E356" s="22"/>
      <c r="F356" s="22"/>
      <c r="G356" s="22"/>
      <c r="H356" s="22"/>
      <c r="I356" s="22"/>
      <c r="J356" s="22"/>
      <c r="K356" s="22"/>
    </row>
    <row r="357" spans="1:11" x14ac:dyDescent="0.25">
      <c r="A357" s="93"/>
      <c r="B357" s="22"/>
      <c r="C357" s="22"/>
      <c r="D357" s="22"/>
      <c r="E357" s="22"/>
      <c r="F357" s="22"/>
      <c r="G357" s="22"/>
      <c r="H357" s="22"/>
      <c r="I357" s="22"/>
      <c r="J357" s="22"/>
      <c r="K357" s="22"/>
    </row>
    <row r="358" spans="1:11" x14ac:dyDescent="0.25">
      <c r="A358" s="93"/>
      <c r="B358" s="22"/>
      <c r="C358" s="22"/>
      <c r="D358" s="22"/>
      <c r="E358" s="22"/>
      <c r="F358" s="22"/>
      <c r="G358" s="22"/>
      <c r="H358" s="22"/>
      <c r="I358" s="22"/>
      <c r="J358" s="22"/>
      <c r="K358" s="22"/>
    </row>
    <row r="359" spans="1:11" x14ac:dyDescent="0.25">
      <c r="A359" s="93"/>
      <c r="B359" s="22"/>
      <c r="C359" s="22"/>
      <c r="D359" s="22"/>
      <c r="E359" s="22"/>
      <c r="F359" s="22"/>
      <c r="G359" s="22"/>
      <c r="H359" s="22"/>
      <c r="I359" s="22"/>
      <c r="J359" s="22"/>
      <c r="K359" s="22"/>
    </row>
    <row r="360" spans="1:11" x14ac:dyDescent="0.25">
      <c r="A360" s="93"/>
      <c r="B360" s="22"/>
      <c r="C360" s="22"/>
      <c r="D360" s="22"/>
      <c r="E360" s="22"/>
      <c r="F360" s="22"/>
      <c r="G360" s="22"/>
      <c r="H360" s="22"/>
      <c r="I360" s="22"/>
      <c r="J360" s="22"/>
      <c r="K360" s="22"/>
    </row>
    <row r="361" spans="1:11" x14ac:dyDescent="0.25">
      <c r="A361" s="93"/>
      <c r="B361" s="22"/>
      <c r="C361" s="22"/>
      <c r="D361" s="22"/>
      <c r="E361" s="22"/>
      <c r="F361" s="22"/>
      <c r="G361" s="22"/>
      <c r="H361" s="22"/>
      <c r="I361" s="22"/>
      <c r="J361" s="22"/>
      <c r="K361" s="22"/>
    </row>
    <row r="362" spans="1:11" x14ac:dyDescent="0.25">
      <c r="A362" s="93"/>
      <c r="B362" s="22"/>
      <c r="C362" s="22"/>
      <c r="D362" s="22"/>
      <c r="E362" s="22"/>
      <c r="F362" s="22"/>
      <c r="G362" s="22"/>
      <c r="H362" s="22"/>
      <c r="I362" s="22"/>
      <c r="J362" s="22"/>
      <c r="K362" s="22"/>
    </row>
    <row r="363" spans="1:11" x14ac:dyDescent="0.25">
      <c r="A363" s="93"/>
      <c r="B363" s="22"/>
      <c r="C363" s="22"/>
      <c r="D363" s="22"/>
      <c r="E363" s="22"/>
      <c r="F363" s="22"/>
      <c r="G363" s="22"/>
      <c r="H363" s="22"/>
      <c r="I363" s="22"/>
      <c r="J363" s="22"/>
      <c r="K363" s="22"/>
    </row>
    <row r="364" spans="1:11" x14ac:dyDescent="0.25">
      <c r="A364" s="93"/>
      <c r="B364" s="22"/>
      <c r="C364" s="22"/>
      <c r="D364" s="22"/>
      <c r="E364" s="22"/>
      <c r="F364" s="22"/>
      <c r="G364" s="22"/>
      <c r="H364" s="22"/>
      <c r="I364" s="22"/>
      <c r="J364" s="22"/>
      <c r="K364" s="22"/>
    </row>
    <row r="365" spans="1:11" x14ac:dyDescent="0.25">
      <c r="A365" s="93"/>
      <c r="B365" s="22"/>
      <c r="C365" s="22"/>
      <c r="D365" s="22"/>
      <c r="E365" s="22"/>
      <c r="F365" s="22"/>
      <c r="G365" s="22"/>
      <c r="H365" s="22"/>
      <c r="I365" s="22"/>
      <c r="J365" s="22"/>
      <c r="K365" s="22"/>
    </row>
    <row r="366" spans="1:11" x14ac:dyDescent="0.25">
      <c r="A366" s="93"/>
      <c r="B366" s="22"/>
      <c r="C366" s="22"/>
      <c r="D366" s="22"/>
      <c r="E366" s="22"/>
      <c r="F366" s="22"/>
      <c r="G366" s="22"/>
      <c r="H366" s="22"/>
      <c r="I366" s="22"/>
      <c r="J366" s="22"/>
      <c r="K366" s="22"/>
    </row>
    <row r="367" spans="1:11" x14ac:dyDescent="0.25">
      <c r="A367" s="93"/>
      <c r="B367" s="22"/>
      <c r="C367" s="22"/>
      <c r="D367" s="22"/>
      <c r="E367" s="22"/>
      <c r="F367" s="22"/>
      <c r="G367" s="22"/>
      <c r="H367" s="22"/>
      <c r="I367" s="22"/>
      <c r="J367" s="22"/>
      <c r="K367" s="22"/>
    </row>
    <row r="368" spans="1:11" x14ac:dyDescent="0.25">
      <c r="A368" s="93"/>
      <c r="B368" s="22"/>
      <c r="C368" s="22"/>
      <c r="D368" s="22"/>
      <c r="E368" s="22"/>
      <c r="F368" s="22"/>
      <c r="G368" s="22"/>
      <c r="H368" s="22"/>
      <c r="I368" s="22"/>
      <c r="J368" s="22"/>
      <c r="K368" s="22"/>
    </row>
    <row r="369" spans="1:11" x14ac:dyDescent="0.25">
      <c r="A369" s="93"/>
      <c r="B369" s="22"/>
      <c r="C369" s="22"/>
      <c r="D369" s="22"/>
      <c r="E369" s="22"/>
      <c r="F369" s="22"/>
      <c r="G369" s="22"/>
      <c r="H369" s="22"/>
      <c r="I369" s="22"/>
      <c r="J369" s="22"/>
      <c r="K369" s="22"/>
    </row>
    <row r="370" spans="1:11" x14ac:dyDescent="0.25">
      <c r="A370" s="93"/>
      <c r="B370" s="22"/>
      <c r="C370" s="22"/>
      <c r="D370" s="22"/>
      <c r="E370" s="22"/>
      <c r="F370" s="22"/>
      <c r="G370" s="22"/>
      <c r="H370" s="22"/>
      <c r="I370" s="22"/>
      <c r="J370" s="22"/>
      <c r="K370" s="22"/>
    </row>
    <row r="371" spans="1:11" x14ac:dyDescent="0.25">
      <c r="A371" s="93"/>
      <c r="B371" s="22"/>
      <c r="C371" s="22"/>
      <c r="D371" s="22"/>
      <c r="E371" s="22"/>
      <c r="F371" s="22"/>
      <c r="G371" s="22"/>
      <c r="H371" s="22"/>
      <c r="I371" s="22"/>
      <c r="J371" s="22"/>
      <c r="K371" s="22"/>
    </row>
    <row r="372" spans="1:11" x14ac:dyDescent="0.25">
      <c r="A372" s="93"/>
      <c r="B372" s="22"/>
      <c r="C372" s="22"/>
      <c r="D372" s="22"/>
      <c r="E372" s="22"/>
      <c r="F372" s="22"/>
      <c r="G372" s="22"/>
      <c r="H372" s="22"/>
      <c r="I372" s="22"/>
      <c r="J372" s="22"/>
      <c r="K372" s="22"/>
    </row>
    <row r="373" spans="1:11" x14ac:dyDescent="0.25">
      <c r="A373" s="93"/>
      <c r="B373" s="22"/>
      <c r="C373" s="22"/>
      <c r="D373" s="22"/>
      <c r="E373" s="22"/>
      <c r="F373" s="22"/>
      <c r="G373" s="22"/>
      <c r="H373" s="22"/>
      <c r="I373" s="22"/>
      <c r="J373" s="22"/>
      <c r="K373" s="22"/>
    </row>
    <row r="374" spans="1:11" x14ac:dyDescent="0.25">
      <c r="A374" s="93"/>
      <c r="B374" s="22"/>
      <c r="C374" s="22"/>
      <c r="D374" s="22"/>
      <c r="E374" s="22"/>
      <c r="F374" s="22"/>
      <c r="G374" s="22"/>
      <c r="H374" s="22"/>
      <c r="I374" s="22"/>
      <c r="J374" s="22"/>
      <c r="K374" s="22"/>
    </row>
    <row r="375" spans="1:11" x14ac:dyDescent="0.25">
      <c r="A375" s="93"/>
      <c r="B375" s="22"/>
      <c r="C375" s="22"/>
      <c r="D375" s="22"/>
      <c r="E375" s="22"/>
      <c r="F375" s="22"/>
      <c r="G375" s="22"/>
      <c r="H375" s="22"/>
      <c r="I375" s="22"/>
      <c r="J375" s="22"/>
      <c r="K375" s="22"/>
    </row>
    <row r="376" spans="1:11" x14ac:dyDescent="0.25">
      <c r="A376" s="93"/>
      <c r="B376" s="22"/>
      <c r="C376" s="22"/>
      <c r="D376" s="22"/>
      <c r="E376" s="22"/>
      <c r="F376" s="22"/>
      <c r="G376" s="22"/>
      <c r="H376" s="22"/>
      <c r="I376" s="22"/>
      <c r="J376" s="22"/>
      <c r="K376" s="22"/>
    </row>
    <row r="377" spans="1:11" x14ac:dyDescent="0.25">
      <c r="A377" s="93"/>
      <c r="B377" s="22"/>
      <c r="C377" s="22"/>
      <c r="D377" s="22"/>
      <c r="E377" s="22"/>
      <c r="F377" s="22"/>
      <c r="G377" s="22"/>
      <c r="H377" s="22"/>
      <c r="I377" s="22"/>
      <c r="J377" s="22"/>
      <c r="K377" s="22"/>
    </row>
    <row r="378" spans="1:11" x14ac:dyDescent="0.25">
      <c r="A378" s="93"/>
      <c r="B378" s="22"/>
      <c r="C378" s="22"/>
      <c r="D378" s="22"/>
      <c r="E378" s="22"/>
      <c r="F378" s="22"/>
      <c r="G378" s="22"/>
      <c r="H378" s="22"/>
      <c r="I378" s="22"/>
      <c r="J378" s="22"/>
      <c r="K378" s="22"/>
    </row>
    <row r="379" spans="1:11" x14ac:dyDescent="0.25">
      <c r="A379" s="93"/>
      <c r="B379" s="22"/>
      <c r="C379" s="22"/>
      <c r="D379" s="22"/>
      <c r="E379" s="22"/>
      <c r="F379" s="22"/>
      <c r="G379" s="22"/>
      <c r="H379" s="22"/>
      <c r="I379" s="22"/>
      <c r="J379" s="22"/>
      <c r="K379" s="22"/>
    </row>
    <row r="380" spans="1:11" x14ac:dyDescent="0.25">
      <c r="A380" s="93"/>
      <c r="B380" s="22"/>
      <c r="C380" s="22"/>
      <c r="D380" s="22"/>
      <c r="E380" s="22"/>
      <c r="F380" s="22"/>
      <c r="G380" s="22"/>
      <c r="H380" s="22"/>
      <c r="I380" s="22"/>
      <c r="J380" s="22"/>
      <c r="K380" s="22"/>
    </row>
    <row r="381" spans="1:11" x14ac:dyDescent="0.25">
      <c r="A381" s="93"/>
      <c r="B381" s="22"/>
      <c r="C381" s="22"/>
      <c r="D381" s="22"/>
      <c r="E381" s="22"/>
      <c r="F381" s="22"/>
      <c r="G381" s="22"/>
      <c r="H381" s="22"/>
      <c r="I381" s="22"/>
      <c r="J381" s="22"/>
      <c r="K381" s="22"/>
    </row>
    <row r="382" spans="1:11" x14ac:dyDescent="0.25">
      <c r="A382" s="93"/>
      <c r="B382" s="22"/>
      <c r="C382" s="22"/>
      <c r="D382" s="22"/>
      <c r="E382" s="22"/>
      <c r="F382" s="22"/>
      <c r="G382" s="22"/>
      <c r="H382" s="22"/>
      <c r="I382" s="22"/>
      <c r="J382" s="22"/>
      <c r="K382" s="22"/>
    </row>
    <row r="383" spans="1:11" x14ac:dyDescent="0.25">
      <c r="A383" s="93"/>
      <c r="B383" s="22"/>
      <c r="C383" s="22"/>
      <c r="D383" s="22"/>
      <c r="E383" s="22"/>
      <c r="F383" s="22"/>
      <c r="G383" s="22"/>
      <c r="H383" s="22"/>
      <c r="I383" s="22"/>
      <c r="J383" s="22"/>
      <c r="K383" s="22"/>
    </row>
    <row r="384" spans="1:11" x14ac:dyDescent="0.25">
      <c r="A384" s="93"/>
      <c r="B384" s="22"/>
      <c r="C384" s="22"/>
      <c r="D384" s="22"/>
      <c r="E384" s="22"/>
      <c r="F384" s="22"/>
      <c r="G384" s="22"/>
      <c r="H384" s="22"/>
      <c r="I384" s="22"/>
      <c r="J384" s="22"/>
      <c r="K384" s="22"/>
    </row>
    <row r="385" spans="1:11" x14ac:dyDescent="0.25">
      <c r="A385" s="93"/>
      <c r="B385" s="22"/>
      <c r="C385" s="22"/>
      <c r="D385" s="22"/>
      <c r="E385" s="22"/>
      <c r="F385" s="22"/>
      <c r="G385" s="22"/>
      <c r="H385" s="22"/>
      <c r="I385" s="22"/>
      <c r="J385" s="22"/>
      <c r="K385" s="22"/>
    </row>
    <row r="386" spans="1:11" x14ac:dyDescent="0.25">
      <c r="A386" s="93"/>
      <c r="B386" s="22"/>
      <c r="C386" s="22"/>
      <c r="D386" s="22"/>
      <c r="E386" s="22"/>
      <c r="F386" s="22"/>
      <c r="G386" s="22"/>
      <c r="H386" s="22"/>
      <c r="I386" s="22"/>
      <c r="J386" s="22"/>
      <c r="K386" s="22"/>
    </row>
    <row r="387" spans="1:11" x14ac:dyDescent="0.25">
      <c r="A387" s="93"/>
      <c r="B387" s="22"/>
      <c r="C387" s="22"/>
      <c r="D387" s="22"/>
      <c r="E387" s="22"/>
      <c r="F387" s="22"/>
      <c r="G387" s="22"/>
      <c r="H387" s="22"/>
      <c r="I387" s="22"/>
      <c r="J387" s="22"/>
      <c r="K387" s="22"/>
    </row>
    <row r="388" spans="1:11" x14ac:dyDescent="0.25">
      <c r="A388" s="93"/>
      <c r="B388" s="22"/>
      <c r="C388" s="22"/>
      <c r="D388" s="22"/>
      <c r="E388" s="22"/>
      <c r="F388" s="22"/>
      <c r="G388" s="22"/>
      <c r="H388" s="22"/>
      <c r="I388" s="22"/>
      <c r="J388" s="22"/>
      <c r="K388" s="22"/>
    </row>
    <row r="389" spans="1:11" x14ac:dyDescent="0.25">
      <c r="A389" s="93"/>
      <c r="B389" s="22"/>
      <c r="C389" s="22"/>
      <c r="D389" s="22"/>
      <c r="E389" s="22"/>
      <c r="F389" s="22"/>
      <c r="G389" s="22"/>
      <c r="H389" s="22"/>
      <c r="I389" s="22"/>
      <c r="J389" s="22"/>
      <c r="K389" s="22"/>
    </row>
    <row r="390" spans="1:11" x14ac:dyDescent="0.25">
      <c r="A390" s="93"/>
      <c r="B390" s="22"/>
      <c r="C390" s="22"/>
      <c r="D390" s="22"/>
      <c r="E390" s="22"/>
      <c r="F390" s="22"/>
      <c r="G390" s="22"/>
      <c r="H390" s="22"/>
      <c r="I390" s="22"/>
      <c r="J390" s="22"/>
      <c r="K390" s="22"/>
    </row>
    <row r="391" spans="1:11" x14ac:dyDescent="0.25">
      <c r="A391" s="93"/>
      <c r="B391" s="22"/>
      <c r="C391" s="22"/>
      <c r="D391" s="22"/>
      <c r="E391" s="22"/>
      <c r="F391" s="22"/>
      <c r="G391" s="22"/>
      <c r="H391" s="22"/>
      <c r="I391" s="22"/>
      <c r="J391" s="22"/>
      <c r="K391" s="22"/>
    </row>
    <row r="392" spans="1:11" x14ac:dyDescent="0.25">
      <c r="A392" s="93"/>
      <c r="B392" s="22"/>
      <c r="C392" s="22"/>
      <c r="D392" s="22"/>
      <c r="E392" s="22"/>
      <c r="F392" s="22"/>
      <c r="G392" s="22"/>
      <c r="H392" s="22"/>
      <c r="I392" s="22"/>
      <c r="J392" s="22"/>
      <c r="K392" s="22"/>
    </row>
    <row r="393" spans="1:11" x14ac:dyDescent="0.25">
      <c r="A393" s="93"/>
      <c r="B393" s="22"/>
      <c r="C393" s="22"/>
      <c r="D393" s="22"/>
      <c r="E393" s="22"/>
      <c r="F393" s="22"/>
      <c r="G393" s="22"/>
      <c r="H393" s="22"/>
      <c r="I393" s="22"/>
      <c r="J393" s="22"/>
      <c r="K393" s="22"/>
    </row>
    <row r="394" spans="1:11" x14ac:dyDescent="0.25">
      <c r="A394" s="93"/>
      <c r="B394" s="22"/>
      <c r="C394" s="22"/>
      <c r="D394" s="22"/>
      <c r="E394" s="22"/>
      <c r="F394" s="22"/>
      <c r="G394" s="22"/>
      <c r="H394" s="22"/>
      <c r="I394" s="22"/>
      <c r="J394" s="22"/>
      <c r="K394" s="22"/>
    </row>
    <row r="395" spans="1:11" x14ac:dyDescent="0.25">
      <c r="A395" s="93"/>
      <c r="B395" s="22"/>
      <c r="C395" s="22"/>
      <c r="D395" s="22"/>
      <c r="E395" s="22"/>
      <c r="F395" s="22"/>
      <c r="G395" s="22"/>
      <c r="H395" s="22"/>
      <c r="I395" s="22"/>
      <c r="J395" s="22"/>
      <c r="K395" s="22"/>
    </row>
    <row r="396" spans="1:11" x14ac:dyDescent="0.25">
      <c r="A396" s="93"/>
      <c r="B396" s="22"/>
      <c r="C396" s="22"/>
      <c r="D396" s="22"/>
      <c r="E396" s="22"/>
      <c r="F396" s="22"/>
      <c r="G396" s="22"/>
      <c r="H396" s="22"/>
      <c r="I396" s="22"/>
      <c r="J396" s="22"/>
      <c r="K396" s="22"/>
    </row>
    <row r="397" spans="1:11" x14ac:dyDescent="0.25">
      <c r="A397" s="93"/>
      <c r="B397" s="22"/>
      <c r="C397" s="22"/>
      <c r="D397" s="22"/>
      <c r="E397" s="22"/>
      <c r="F397" s="22"/>
      <c r="G397" s="22"/>
      <c r="H397" s="22"/>
      <c r="I397" s="22"/>
      <c r="J397" s="22"/>
      <c r="K397" s="22"/>
    </row>
    <row r="398" spans="1:11" x14ac:dyDescent="0.25">
      <c r="A398" s="93"/>
      <c r="B398" s="22"/>
      <c r="C398" s="22"/>
      <c r="D398" s="22"/>
      <c r="E398" s="22"/>
      <c r="F398" s="22"/>
      <c r="G398" s="22"/>
      <c r="H398" s="22"/>
      <c r="I398" s="22"/>
      <c r="J398" s="22"/>
      <c r="K398" s="22"/>
    </row>
    <row r="399" spans="1:11" x14ac:dyDescent="0.25">
      <c r="A399" s="93"/>
      <c r="B399" s="22"/>
      <c r="C399" s="22"/>
      <c r="D399" s="22"/>
      <c r="E399" s="22"/>
      <c r="F399" s="22"/>
      <c r="G399" s="22"/>
      <c r="H399" s="22"/>
      <c r="I399" s="22"/>
      <c r="J399" s="22"/>
      <c r="K399" s="22"/>
    </row>
    <row r="400" spans="1:11" x14ac:dyDescent="0.25">
      <c r="A400" s="93"/>
      <c r="B400" s="22"/>
      <c r="C400" s="22"/>
      <c r="D400" s="22"/>
      <c r="E400" s="22"/>
      <c r="F400" s="22"/>
      <c r="G400" s="22"/>
      <c r="H400" s="22"/>
      <c r="I400" s="22"/>
      <c r="J400" s="22"/>
      <c r="K400" s="22"/>
    </row>
    <row r="401" spans="1:11" x14ac:dyDescent="0.25">
      <c r="A401" s="93"/>
      <c r="B401" s="22"/>
      <c r="C401" s="22"/>
      <c r="D401" s="22"/>
      <c r="E401" s="22"/>
      <c r="F401" s="22"/>
      <c r="G401" s="22"/>
      <c r="H401" s="22"/>
      <c r="I401" s="22"/>
      <c r="J401" s="22"/>
      <c r="K401" s="22"/>
    </row>
    <row r="402" spans="1:11" x14ac:dyDescent="0.25">
      <c r="A402" s="93"/>
      <c r="B402" s="22"/>
      <c r="C402" s="22"/>
      <c r="D402" s="22"/>
      <c r="E402" s="22"/>
      <c r="F402" s="22"/>
      <c r="G402" s="22"/>
      <c r="H402" s="22"/>
      <c r="I402" s="22"/>
      <c r="J402" s="22"/>
      <c r="K402" s="22"/>
    </row>
    <row r="403" spans="1:11" x14ac:dyDescent="0.25">
      <c r="A403" s="93"/>
      <c r="B403" s="22"/>
      <c r="C403" s="22"/>
      <c r="D403" s="22"/>
      <c r="E403" s="22"/>
      <c r="F403" s="22"/>
      <c r="G403" s="22"/>
      <c r="H403" s="22"/>
      <c r="I403" s="22"/>
      <c r="J403" s="22"/>
      <c r="K403" s="22"/>
    </row>
    <row r="404" spans="1:11" x14ac:dyDescent="0.25">
      <c r="A404" s="93"/>
      <c r="B404" s="22"/>
      <c r="C404" s="22"/>
      <c r="D404" s="22"/>
      <c r="E404" s="22"/>
      <c r="F404" s="22"/>
      <c r="G404" s="22"/>
      <c r="H404" s="22"/>
      <c r="I404" s="22"/>
      <c r="J404" s="22"/>
      <c r="K404" s="22"/>
    </row>
    <row r="405" spans="1:11" x14ac:dyDescent="0.25">
      <c r="A405" s="93"/>
      <c r="B405" s="22"/>
      <c r="C405" s="22"/>
      <c r="D405" s="22"/>
      <c r="E405" s="22"/>
      <c r="F405" s="22"/>
      <c r="G405" s="22"/>
      <c r="H405" s="22"/>
      <c r="I405" s="22"/>
      <c r="J405" s="22"/>
      <c r="K405" s="22"/>
    </row>
    <row r="406" spans="1:11" x14ac:dyDescent="0.25">
      <c r="A406" s="93"/>
      <c r="B406" s="22"/>
      <c r="C406" s="22"/>
      <c r="D406" s="22"/>
      <c r="E406" s="22"/>
      <c r="F406" s="22"/>
      <c r="G406" s="22"/>
      <c r="H406" s="22"/>
      <c r="I406" s="22"/>
      <c r="J406" s="22"/>
      <c r="K406" s="22"/>
    </row>
    <row r="407" spans="1:11" x14ac:dyDescent="0.25">
      <c r="A407" s="93"/>
      <c r="B407" s="22"/>
      <c r="C407" s="22"/>
      <c r="D407" s="22"/>
      <c r="E407" s="22"/>
      <c r="F407" s="22"/>
      <c r="G407" s="22"/>
      <c r="H407" s="22"/>
      <c r="I407" s="22"/>
      <c r="J407" s="22"/>
      <c r="K407" s="22"/>
    </row>
    <row r="408" spans="1:11" x14ac:dyDescent="0.25">
      <c r="A408" s="93"/>
      <c r="B408" s="22"/>
      <c r="C408" s="22"/>
      <c r="D408" s="22"/>
      <c r="E408" s="22"/>
      <c r="F408" s="22"/>
      <c r="G408" s="22"/>
      <c r="H408" s="22"/>
      <c r="I408" s="22"/>
      <c r="J408" s="22"/>
      <c r="K408" s="22"/>
    </row>
    <row r="409" spans="1:11" x14ac:dyDescent="0.25">
      <c r="A409" s="93"/>
      <c r="B409" s="22"/>
      <c r="C409" s="22"/>
      <c r="D409" s="22"/>
      <c r="E409" s="22"/>
      <c r="F409" s="22"/>
      <c r="G409" s="22"/>
      <c r="H409" s="22"/>
      <c r="I409" s="22"/>
      <c r="J409" s="22"/>
      <c r="K409" s="22"/>
    </row>
    <row r="410" spans="1:11" x14ac:dyDescent="0.25">
      <c r="A410" s="93"/>
      <c r="B410" s="22"/>
      <c r="C410" s="22"/>
      <c r="D410" s="22"/>
      <c r="E410" s="22"/>
      <c r="F410" s="22"/>
      <c r="G410" s="22"/>
      <c r="H410" s="22"/>
      <c r="I410" s="22"/>
      <c r="J410" s="22"/>
      <c r="K410" s="22"/>
    </row>
    <row r="411" spans="1:11" x14ac:dyDescent="0.25">
      <c r="A411" s="93"/>
      <c r="B411" s="22"/>
      <c r="C411" s="22"/>
      <c r="D411" s="22"/>
      <c r="E411" s="22"/>
      <c r="F411" s="22"/>
      <c r="G411" s="22"/>
      <c r="H411" s="22"/>
      <c r="I411" s="22"/>
      <c r="J411" s="22"/>
      <c r="K411" s="22"/>
    </row>
    <row r="412" spans="1:11" x14ac:dyDescent="0.25">
      <c r="A412" s="93"/>
      <c r="B412" s="22"/>
      <c r="C412" s="22"/>
      <c r="D412" s="22"/>
      <c r="E412" s="22"/>
      <c r="F412" s="22"/>
      <c r="G412" s="22"/>
      <c r="H412" s="22"/>
      <c r="I412" s="22"/>
      <c r="J412" s="22"/>
      <c r="K412" s="22"/>
    </row>
    <row r="413" spans="1:11" x14ac:dyDescent="0.25">
      <c r="A413" s="93"/>
      <c r="B413" s="22"/>
      <c r="C413" s="22"/>
      <c r="D413" s="22"/>
      <c r="E413" s="22"/>
      <c r="F413" s="22"/>
      <c r="G413" s="22"/>
      <c r="H413" s="22"/>
      <c r="I413" s="22"/>
      <c r="J413" s="22"/>
      <c r="K413" s="22"/>
    </row>
    <row r="414" spans="1:11" x14ac:dyDescent="0.25">
      <c r="A414" s="93"/>
      <c r="B414" s="22"/>
      <c r="C414" s="22"/>
      <c r="D414" s="22"/>
      <c r="E414" s="22"/>
      <c r="F414" s="22"/>
      <c r="G414" s="22"/>
      <c r="H414" s="22"/>
      <c r="I414" s="22"/>
      <c r="J414" s="22"/>
      <c r="K414" s="22"/>
    </row>
    <row r="415" spans="1:11" x14ac:dyDescent="0.25">
      <c r="A415" s="93"/>
      <c r="B415" s="22"/>
      <c r="C415" s="22"/>
      <c r="D415" s="22"/>
      <c r="E415" s="22"/>
      <c r="F415" s="22"/>
      <c r="G415" s="22"/>
      <c r="H415" s="22"/>
      <c r="I415" s="22"/>
      <c r="J415" s="22"/>
      <c r="K415" s="22"/>
    </row>
    <row r="416" spans="1:11" x14ac:dyDescent="0.25">
      <c r="A416" s="93"/>
      <c r="B416" s="22"/>
      <c r="C416" s="22"/>
      <c r="D416" s="22"/>
      <c r="E416" s="22"/>
      <c r="F416" s="22"/>
      <c r="G416" s="22"/>
      <c r="H416" s="22"/>
      <c r="I416" s="22"/>
      <c r="J416" s="22"/>
      <c r="K416" s="22"/>
    </row>
    <row r="417" spans="1:11" x14ac:dyDescent="0.25">
      <c r="A417" s="93"/>
      <c r="B417" s="22"/>
      <c r="C417" s="22"/>
      <c r="D417" s="22"/>
      <c r="E417" s="22"/>
      <c r="F417" s="22"/>
      <c r="G417" s="22"/>
      <c r="H417" s="22"/>
      <c r="I417" s="22"/>
      <c r="J417" s="22"/>
      <c r="K417" s="22"/>
    </row>
    <row r="418" spans="1:11" x14ac:dyDescent="0.25">
      <c r="A418" s="93"/>
      <c r="B418" s="22"/>
      <c r="C418" s="22"/>
      <c r="D418" s="22"/>
      <c r="E418" s="22"/>
      <c r="F418" s="22"/>
      <c r="G418" s="22"/>
      <c r="H418" s="22"/>
      <c r="I418" s="22"/>
      <c r="J418" s="22"/>
      <c r="K418" s="22"/>
    </row>
    <row r="419" spans="1:11" x14ac:dyDescent="0.25">
      <c r="A419" s="93"/>
      <c r="B419" s="22"/>
      <c r="C419" s="22"/>
      <c r="D419" s="22"/>
      <c r="E419" s="22"/>
      <c r="F419" s="22"/>
      <c r="G419" s="22"/>
      <c r="H419" s="22"/>
      <c r="I419" s="22"/>
      <c r="J419" s="22"/>
      <c r="K419" s="22"/>
    </row>
    <row r="420" spans="1:11" x14ac:dyDescent="0.25">
      <c r="A420" s="93"/>
      <c r="B420" s="22"/>
      <c r="C420" s="22"/>
      <c r="D420" s="22"/>
      <c r="E420" s="22"/>
      <c r="F420" s="22"/>
      <c r="G420" s="22"/>
      <c r="H420" s="22"/>
      <c r="I420" s="22"/>
      <c r="J420" s="22"/>
      <c r="K420" s="22"/>
    </row>
    <row r="421" spans="1:11" x14ac:dyDescent="0.25">
      <c r="A421" s="93"/>
      <c r="B421" s="22"/>
      <c r="C421" s="22"/>
      <c r="D421" s="22"/>
      <c r="E421" s="22"/>
      <c r="F421" s="22"/>
      <c r="G421" s="22"/>
      <c r="H421" s="22"/>
      <c r="I421" s="22"/>
      <c r="J421" s="22"/>
      <c r="K421" s="22"/>
    </row>
    <row r="422" spans="1:11" x14ac:dyDescent="0.25">
      <c r="A422" s="93"/>
      <c r="B422" s="22"/>
      <c r="C422" s="22"/>
      <c r="D422" s="22"/>
      <c r="E422" s="22"/>
      <c r="F422" s="22"/>
      <c r="G422" s="22"/>
      <c r="H422" s="22"/>
      <c r="I422" s="22"/>
      <c r="J422" s="22"/>
      <c r="K422" s="22"/>
    </row>
    <row r="423" spans="1:11" x14ac:dyDescent="0.25">
      <c r="A423" s="93"/>
      <c r="B423" s="22"/>
      <c r="C423" s="22"/>
      <c r="D423" s="22"/>
      <c r="E423" s="22"/>
      <c r="F423" s="22"/>
      <c r="G423" s="22"/>
      <c r="H423" s="22"/>
      <c r="I423" s="22"/>
      <c r="J423" s="22"/>
      <c r="K423" s="22"/>
    </row>
    <row r="424" spans="1:11" x14ac:dyDescent="0.25">
      <c r="A424" s="93"/>
      <c r="B424" s="22"/>
      <c r="C424" s="22"/>
      <c r="D424" s="22"/>
      <c r="E424" s="22"/>
      <c r="F424" s="22"/>
      <c r="G424" s="22"/>
      <c r="H424" s="22"/>
      <c r="I424" s="22"/>
      <c r="J424" s="22"/>
      <c r="K424" s="22"/>
    </row>
    <row r="425" spans="1:11" x14ac:dyDescent="0.25">
      <c r="A425" s="93"/>
      <c r="B425" s="22"/>
      <c r="C425" s="22"/>
      <c r="D425" s="22"/>
      <c r="E425" s="22"/>
      <c r="F425" s="22"/>
      <c r="G425" s="22"/>
      <c r="H425" s="22"/>
      <c r="I425" s="22"/>
      <c r="J425" s="22"/>
      <c r="K425" s="22"/>
    </row>
    <row r="426" spans="1:11" x14ac:dyDescent="0.25">
      <c r="A426" s="93"/>
      <c r="B426" s="22"/>
      <c r="C426" s="22"/>
      <c r="D426" s="22"/>
      <c r="E426" s="22"/>
      <c r="F426" s="22"/>
      <c r="G426" s="22"/>
      <c r="H426" s="22"/>
      <c r="I426" s="22"/>
      <c r="J426" s="22"/>
      <c r="K426" s="22"/>
    </row>
    <row r="427" spans="1:11" x14ac:dyDescent="0.25">
      <c r="A427" s="93"/>
      <c r="B427" s="22"/>
      <c r="C427" s="22"/>
      <c r="D427" s="22"/>
      <c r="E427" s="22"/>
      <c r="F427" s="22"/>
      <c r="G427" s="22"/>
      <c r="H427" s="22"/>
      <c r="I427" s="22"/>
      <c r="J427" s="22"/>
      <c r="K427" s="22"/>
    </row>
    <row r="428" spans="1:11" x14ac:dyDescent="0.25">
      <c r="A428" s="93"/>
      <c r="B428" s="22"/>
      <c r="C428" s="22"/>
      <c r="D428" s="22"/>
      <c r="E428" s="22"/>
      <c r="F428" s="22"/>
      <c r="G428" s="22"/>
      <c r="H428" s="22"/>
      <c r="I428" s="22"/>
      <c r="J428" s="22"/>
      <c r="K428" s="22"/>
    </row>
    <row r="429" spans="1:11" x14ac:dyDescent="0.25">
      <c r="A429" s="93"/>
      <c r="B429" s="22"/>
      <c r="C429" s="22"/>
      <c r="D429" s="22"/>
      <c r="E429" s="22"/>
      <c r="F429" s="22"/>
      <c r="G429" s="22"/>
      <c r="H429" s="22"/>
      <c r="I429" s="22"/>
      <c r="J429" s="22"/>
      <c r="K429" s="22"/>
    </row>
    <row r="430" spans="1:11" x14ac:dyDescent="0.25">
      <c r="A430" s="93"/>
      <c r="B430" s="22"/>
      <c r="C430" s="22"/>
      <c r="D430" s="22"/>
      <c r="E430" s="22"/>
      <c r="F430" s="22"/>
      <c r="G430" s="22"/>
      <c r="H430" s="22"/>
      <c r="I430" s="22"/>
      <c r="J430" s="22"/>
      <c r="K430" s="22"/>
    </row>
    <row r="431" spans="1:11" x14ac:dyDescent="0.25">
      <c r="A431" s="93"/>
      <c r="B431" s="22"/>
      <c r="C431" s="22"/>
      <c r="D431" s="22"/>
      <c r="E431" s="22"/>
      <c r="F431" s="22"/>
      <c r="G431" s="22"/>
      <c r="H431" s="22"/>
      <c r="I431" s="22"/>
      <c r="J431" s="22"/>
      <c r="K431" s="22"/>
    </row>
    <row r="432" spans="1:11" x14ac:dyDescent="0.25">
      <c r="A432" s="93"/>
      <c r="B432" s="22"/>
      <c r="C432" s="22"/>
      <c r="D432" s="22"/>
      <c r="E432" s="22"/>
      <c r="F432" s="22"/>
      <c r="G432" s="22"/>
      <c r="H432" s="22"/>
      <c r="I432" s="22"/>
      <c r="J432" s="22"/>
      <c r="K432" s="22"/>
    </row>
    <row r="433" spans="1:11" x14ac:dyDescent="0.25">
      <c r="A433" s="93"/>
      <c r="B433" s="22"/>
      <c r="C433" s="22"/>
      <c r="D433" s="22"/>
      <c r="E433" s="22"/>
      <c r="F433" s="22"/>
      <c r="G433" s="22"/>
      <c r="H433" s="22"/>
      <c r="I433" s="22"/>
      <c r="J433" s="22"/>
      <c r="K433" s="22"/>
    </row>
    <row r="434" spans="1:11" x14ac:dyDescent="0.25">
      <c r="A434" s="93"/>
      <c r="B434" s="22"/>
      <c r="C434" s="22"/>
      <c r="D434" s="22"/>
      <c r="E434" s="22"/>
      <c r="F434" s="22"/>
      <c r="G434" s="22"/>
      <c r="H434" s="22"/>
      <c r="I434" s="22"/>
      <c r="J434" s="22"/>
      <c r="K434" s="22"/>
    </row>
    <row r="435" spans="1:11" x14ac:dyDescent="0.25">
      <c r="A435" s="93"/>
      <c r="B435" s="22"/>
      <c r="C435" s="22"/>
      <c r="D435" s="22"/>
      <c r="E435" s="22"/>
      <c r="F435" s="22"/>
      <c r="G435" s="22"/>
      <c r="H435" s="22"/>
      <c r="I435" s="22"/>
      <c r="J435" s="22"/>
      <c r="K435" s="22"/>
    </row>
    <row r="436" spans="1:11" x14ac:dyDescent="0.25">
      <c r="A436" s="93"/>
      <c r="B436" s="22"/>
      <c r="C436" s="22"/>
      <c r="D436" s="22"/>
      <c r="E436" s="22"/>
      <c r="F436" s="22"/>
      <c r="G436" s="22"/>
      <c r="H436" s="22"/>
      <c r="I436" s="22"/>
      <c r="J436" s="22"/>
      <c r="K436" s="22"/>
    </row>
    <row r="437" spans="1:11" x14ac:dyDescent="0.25">
      <c r="A437" s="93"/>
      <c r="B437" s="22"/>
      <c r="C437" s="22"/>
      <c r="D437" s="22"/>
      <c r="E437" s="22"/>
      <c r="F437" s="22"/>
      <c r="G437" s="22"/>
      <c r="H437" s="22"/>
      <c r="I437" s="22"/>
      <c r="J437" s="22"/>
      <c r="K437" s="22"/>
    </row>
    <row r="438" spans="1:11" x14ac:dyDescent="0.25">
      <c r="A438" s="93"/>
      <c r="B438" s="22"/>
      <c r="C438" s="22"/>
      <c r="D438" s="22"/>
      <c r="E438" s="22"/>
      <c r="F438" s="22"/>
      <c r="G438" s="22"/>
      <c r="H438" s="22"/>
      <c r="I438" s="22"/>
      <c r="J438" s="22"/>
      <c r="K438" s="22"/>
    </row>
    <row r="439" spans="1:11" x14ac:dyDescent="0.25">
      <c r="A439" s="93"/>
      <c r="B439" s="22"/>
      <c r="C439" s="22"/>
      <c r="D439" s="22"/>
      <c r="E439" s="22"/>
      <c r="F439" s="22"/>
      <c r="G439" s="22"/>
      <c r="H439" s="22"/>
      <c r="I439" s="22"/>
      <c r="J439" s="22"/>
      <c r="K439" s="22"/>
    </row>
    <row r="440" spans="1:11" x14ac:dyDescent="0.25">
      <c r="A440" s="93"/>
      <c r="B440" s="22"/>
      <c r="C440" s="22"/>
      <c r="D440" s="22"/>
      <c r="E440" s="22"/>
      <c r="F440" s="22"/>
      <c r="G440" s="22"/>
      <c r="H440" s="22"/>
      <c r="I440" s="22"/>
      <c r="J440" s="22"/>
      <c r="K440" s="22"/>
    </row>
    <row r="441" spans="1:11" x14ac:dyDescent="0.25">
      <c r="A441" s="93"/>
      <c r="B441" s="22"/>
      <c r="C441" s="22"/>
      <c r="D441" s="22"/>
      <c r="E441" s="22"/>
      <c r="F441" s="22"/>
      <c r="G441" s="22"/>
      <c r="H441" s="22"/>
      <c r="I441" s="22"/>
      <c r="J441" s="22"/>
      <c r="K441" s="22"/>
    </row>
    <row r="442" spans="1:11" x14ac:dyDescent="0.25">
      <c r="A442" s="93"/>
      <c r="B442" s="22"/>
      <c r="C442" s="22"/>
      <c r="D442" s="22"/>
      <c r="E442" s="22"/>
      <c r="F442" s="22"/>
      <c r="G442" s="22"/>
      <c r="H442" s="22"/>
      <c r="I442" s="22"/>
      <c r="J442" s="22"/>
      <c r="K442" s="22"/>
    </row>
    <row r="443" spans="1:11" x14ac:dyDescent="0.25">
      <c r="A443" s="93"/>
      <c r="B443" s="22"/>
      <c r="C443" s="22"/>
      <c r="D443" s="22"/>
      <c r="E443" s="22"/>
      <c r="F443" s="22"/>
      <c r="G443" s="22"/>
      <c r="H443" s="22"/>
      <c r="I443" s="22"/>
      <c r="J443" s="22"/>
      <c r="K443" s="22"/>
    </row>
    <row r="444" spans="1:11" x14ac:dyDescent="0.25">
      <c r="A444" s="93"/>
      <c r="B444" s="22"/>
      <c r="C444" s="22"/>
      <c r="D444" s="22"/>
      <c r="E444" s="22"/>
      <c r="F444" s="22"/>
      <c r="G444" s="22"/>
      <c r="H444" s="22"/>
      <c r="I444" s="22"/>
      <c r="J444" s="22"/>
      <c r="K444" s="22"/>
    </row>
    <row r="445" spans="1:11" x14ac:dyDescent="0.25">
      <c r="A445" s="93"/>
      <c r="B445" s="22"/>
      <c r="C445" s="22"/>
      <c r="D445" s="22"/>
      <c r="E445" s="22"/>
      <c r="F445" s="22"/>
      <c r="G445" s="22"/>
      <c r="H445" s="22"/>
      <c r="I445" s="22"/>
      <c r="J445" s="22"/>
      <c r="K445" s="22"/>
    </row>
    <row r="446" spans="1:11" x14ac:dyDescent="0.25">
      <c r="A446" s="93"/>
      <c r="B446" s="22"/>
      <c r="C446" s="22"/>
      <c r="D446" s="22"/>
      <c r="E446" s="22"/>
      <c r="F446" s="22"/>
      <c r="G446" s="22"/>
      <c r="H446" s="22"/>
      <c r="I446" s="22"/>
      <c r="J446" s="22"/>
      <c r="K446" s="22"/>
    </row>
    <row r="447" spans="1:11" x14ac:dyDescent="0.25">
      <c r="A447" s="93"/>
      <c r="B447" s="22"/>
      <c r="C447" s="22"/>
      <c r="D447" s="22"/>
      <c r="E447" s="22"/>
      <c r="F447" s="22"/>
      <c r="G447" s="22"/>
      <c r="H447" s="22"/>
      <c r="I447" s="22"/>
      <c r="J447" s="22"/>
      <c r="K447" s="22"/>
    </row>
    <row r="448" spans="1:11" x14ac:dyDescent="0.25">
      <c r="A448" s="93"/>
      <c r="B448" s="22"/>
      <c r="C448" s="22"/>
      <c r="D448" s="22"/>
      <c r="E448" s="22"/>
      <c r="F448" s="22"/>
      <c r="G448" s="22"/>
      <c r="H448" s="22"/>
      <c r="I448" s="22"/>
      <c r="J448" s="22"/>
      <c r="K448" s="22"/>
    </row>
    <row r="449" spans="1:11" x14ac:dyDescent="0.25">
      <c r="A449" s="93"/>
      <c r="B449" s="22"/>
      <c r="C449" s="22"/>
      <c r="D449" s="22"/>
      <c r="E449" s="22"/>
      <c r="F449" s="22"/>
      <c r="G449" s="22"/>
      <c r="H449" s="22"/>
      <c r="I449" s="22"/>
      <c r="J449" s="22"/>
      <c r="K449" s="22"/>
    </row>
    <row r="450" spans="1:11" x14ac:dyDescent="0.25">
      <c r="A450" s="93"/>
      <c r="B450" s="22"/>
      <c r="C450" s="22"/>
      <c r="D450" s="22"/>
      <c r="E450" s="22"/>
      <c r="F450" s="22"/>
      <c r="G450" s="22"/>
      <c r="H450" s="22"/>
      <c r="I450" s="22"/>
      <c r="J450" s="22"/>
      <c r="K450" s="22"/>
    </row>
    <row r="451" spans="1:11" x14ac:dyDescent="0.25">
      <c r="A451" s="93"/>
      <c r="B451" s="22"/>
      <c r="C451" s="22"/>
      <c r="D451" s="22"/>
      <c r="E451" s="22"/>
      <c r="F451" s="22"/>
      <c r="G451" s="22"/>
      <c r="H451" s="22"/>
      <c r="I451" s="22"/>
      <c r="J451" s="22"/>
      <c r="K451" s="22"/>
    </row>
    <row r="452" spans="1:11" x14ac:dyDescent="0.25">
      <c r="A452" s="93"/>
      <c r="B452" s="22"/>
      <c r="C452" s="22"/>
      <c r="D452" s="22"/>
      <c r="E452" s="22"/>
      <c r="F452" s="22"/>
      <c r="G452" s="22"/>
      <c r="H452" s="22"/>
      <c r="I452" s="22"/>
      <c r="J452" s="22"/>
      <c r="K452" s="22"/>
    </row>
    <row r="453" spans="1:11" x14ac:dyDescent="0.25">
      <c r="A453" s="93"/>
      <c r="B453" s="22"/>
      <c r="C453" s="22"/>
      <c r="D453" s="22"/>
      <c r="E453" s="22"/>
      <c r="F453" s="22"/>
      <c r="G453" s="22"/>
      <c r="H453" s="22"/>
      <c r="I453" s="22"/>
      <c r="J453" s="22"/>
      <c r="K453" s="22"/>
    </row>
    <row r="454" spans="1:11" x14ac:dyDescent="0.25">
      <c r="A454" s="93"/>
      <c r="B454" s="22"/>
      <c r="C454" s="22"/>
      <c r="D454" s="22"/>
      <c r="E454" s="22"/>
      <c r="F454" s="22"/>
      <c r="G454" s="22"/>
      <c r="H454" s="22"/>
      <c r="I454" s="22"/>
      <c r="J454" s="22"/>
      <c r="K454" s="22"/>
    </row>
    <row r="455" spans="1:11" x14ac:dyDescent="0.25">
      <c r="A455" s="93"/>
      <c r="B455" s="22"/>
      <c r="C455" s="22"/>
      <c r="D455" s="22"/>
      <c r="E455" s="22"/>
      <c r="F455" s="22"/>
      <c r="G455" s="22"/>
      <c r="H455" s="22"/>
      <c r="I455" s="22"/>
      <c r="J455" s="22"/>
      <c r="K455" s="22"/>
    </row>
    <row r="456" spans="1:11" x14ac:dyDescent="0.25">
      <c r="A456" s="93"/>
      <c r="B456" s="22"/>
      <c r="C456" s="22"/>
      <c r="D456" s="22"/>
      <c r="E456" s="22"/>
      <c r="F456" s="22"/>
      <c r="G456" s="22"/>
      <c r="H456" s="22"/>
      <c r="I456" s="22"/>
      <c r="J456" s="22"/>
      <c r="K456" s="22"/>
    </row>
    <row r="457" spans="1:11" x14ac:dyDescent="0.25">
      <c r="A457" s="93"/>
      <c r="B457" s="22"/>
      <c r="C457" s="22"/>
      <c r="D457" s="22"/>
      <c r="E457" s="22"/>
      <c r="F457" s="22"/>
      <c r="G457" s="22"/>
      <c r="H457" s="22"/>
      <c r="I457" s="22"/>
      <c r="J457" s="22"/>
      <c r="K457" s="22"/>
    </row>
    <row r="458" spans="1:11" x14ac:dyDescent="0.25">
      <c r="A458" s="93"/>
      <c r="B458" s="22"/>
      <c r="C458" s="22"/>
      <c r="D458" s="22"/>
      <c r="E458" s="22"/>
      <c r="F458" s="22"/>
      <c r="G458" s="22"/>
      <c r="H458" s="22"/>
      <c r="I458" s="22"/>
      <c r="J458" s="22"/>
      <c r="K458" s="22"/>
    </row>
    <row r="459" spans="1:11" x14ac:dyDescent="0.25">
      <c r="A459" s="93"/>
      <c r="B459" s="22"/>
      <c r="C459" s="22"/>
      <c r="D459" s="22"/>
      <c r="E459" s="22"/>
      <c r="F459" s="22"/>
      <c r="G459" s="22"/>
      <c r="H459" s="22"/>
      <c r="I459" s="22"/>
      <c r="J459" s="22"/>
      <c r="K459" s="22"/>
    </row>
    <row r="460" spans="1:11" x14ac:dyDescent="0.25">
      <c r="A460" s="93"/>
      <c r="B460" s="22"/>
      <c r="C460" s="22"/>
      <c r="D460" s="22"/>
      <c r="E460" s="22"/>
      <c r="F460" s="22"/>
      <c r="G460" s="22"/>
      <c r="H460" s="22"/>
      <c r="I460" s="22"/>
      <c r="J460" s="22"/>
      <c r="K460" s="22"/>
    </row>
    <row r="461" spans="1:11" x14ac:dyDescent="0.25">
      <c r="A461" s="93"/>
      <c r="B461" s="22"/>
      <c r="C461" s="22"/>
      <c r="D461" s="22"/>
      <c r="E461" s="22"/>
      <c r="F461" s="22"/>
      <c r="G461" s="22"/>
      <c r="H461" s="22"/>
      <c r="I461" s="22"/>
      <c r="J461" s="22"/>
      <c r="K461" s="22"/>
    </row>
    <row r="462" spans="1:11" x14ac:dyDescent="0.25">
      <c r="A462" s="93"/>
      <c r="B462" s="22"/>
      <c r="C462" s="22"/>
      <c r="D462" s="22"/>
      <c r="E462" s="22"/>
      <c r="F462" s="22"/>
      <c r="G462" s="22"/>
      <c r="H462" s="22"/>
      <c r="I462" s="22"/>
      <c r="J462" s="22"/>
      <c r="K462" s="22"/>
    </row>
    <row r="463" spans="1:11" x14ac:dyDescent="0.25">
      <c r="A463" s="93"/>
      <c r="B463" s="22"/>
      <c r="C463" s="22"/>
      <c r="D463" s="22"/>
      <c r="E463" s="22"/>
      <c r="F463" s="22"/>
      <c r="G463" s="22"/>
      <c r="H463" s="22"/>
      <c r="I463" s="22"/>
      <c r="J463" s="22"/>
      <c r="K463" s="22"/>
    </row>
    <row r="464" spans="1:11" x14ac:dyDescent="0.25">
      <c r="A464" s="93"/>
      <c r="B464" s="22"/>
      <c r="C464" s="22"/>
      <c r="D464" s="22"/>
      <c r="E464" s="22"/>
      <c r="F464" s="22"/>
      <c r="G464" s="22"/>
      <c r="H464" s="22"/>
      <c r="I464" s="22"/>
      <c r="J464" s="22"/>
      <c r="K464" s="22"/>
    </row>
    <row r="465" spans="1:11" x14ac:dyDescent="0.25">
      <c r="A465" s="93"/>
      <c r="B465" s="22"/>
      <c r="C465" s="22"/>
      <c r="D465" s="22"/>
      <c r="E465" s="22"/>
      <c r="F465" s="22"/>
      <c r="G465" s="22"/>
      <c r="H465" s="22"/>
      <c r="I465" s="22"/>
      <c r="J465" s="22"/>
      <c r="K465" s="22"/>
    </row>
    <row r="466" spans="1:11" x14ac:dyDescent="0.25">
      <c r="A466" s="93"/>
      <c r="B466" s="22"/>
      <c r="C466" s="22"/>
      <c r="D466" s="22"/>
      <c r="E466" s="22"/>
      <c r="F466" s="22"/>
      <c r="G466" s="22"/>
      <c r="H466" s="22"/>
      <c r="I466" s="22"/>
      <c r="J466" s="22"/>
      <c r="K466" s="22"/>
    </row>
    <row r="467" spans="1:11" x14ac:dyDescent="0.25">
      <c r="A467" s="93"/>
      <c r="B467" s="22"/>
      <c r="C467" s="22"/>
      <c r="D467" s="22"/>
      <c r="E467" s="22"/>
      <c r="F467" s="22"/>
      <c r="G467" s="22"/>
      <c r="H467" s="22"/>
      <c r="I467" s="22"/>
      <c r="J467" s="22"/>
      <c r="K467" s="22"/>
    </row>
    <row r="468" spans="1:11" x14ac:dyDescent="0.25">
      <c r="A468" s="93"/>
      <c r="B468" s="22"/>
      <c r="C468" s="22"/>
      <c r="D468" s="22"/>
      <c r="E468" s="22"/>
      <c r="F468" s="22"/>
      <c r="G468" s="22"/>
      <c r="H468" s="22"/>
      <c r="I468" s="22"/>
      <c r="J468" s="22"/>
      <c r="K468" s="22"/>
    </row>
    <row r="469" spans="1:11" x14ac:dyDescent="0.25">
      <c r="A469" s="93"/>
      <c r="B469" s="22"/>
      <c r="C469" s="22"/>
      <c r="D469" s="22"/>
      <c r="E469" s="22"/>
      <c r="F469" s="22"/>
      <c r="G469" s="22"/>
      <c r="H469" s="22"/>
      <c r="I469" s="22"/>
      <c r="J469" s="22"/>
      <c r="K469" s="22"/>
    </row>
    <row r="470" spans="1:11" x14ac:dyDescent="0.25">
      <c r="A470" s="93"/>
      <c r="B470" s="22"/>
      <c r="C470" s="22"/>
      <c r="D470" s="22"/>
      <c r="E470" s="22"/>
      <c r="F470" s="22"/>
      <c r="G470" s="22"/>
      <c r="H470" s="22"/>
      <c r="I470" s="22"/>
      <c r="J470" s="22"/>
      <c r="K470" s="22"/>
    </row>
    <row r="471" spans="1:11" x14ac:dyDescent="0.25">
      <c r="A471" s="93"/>
      <c r="B471" s="22"/>
      <c r="C471" s="22"/>
      <c r="D471" s="22"/>
      <c r="E471" s="22"/>
      <c r="F471" s="22"/>
      <c r="G471" s="22"/>
      <c r="H471" s="22"/>
      <c r="I471" s="22"/>
      <c r="J471" s="22"/>
      <c r="K471" s="22"/>
    </row>
    <row r="472" spans="1:11" x14ac:dyDescent="0.25">
      <c r="A472" s="93"/>
      <c r="B472" s="22"/>
      <c r="C472" s="22"/>
      <c r="D472" s="22"/>
      <c r="E472" s="22"/>
      <c r="F472" s="22"/>
      <c r="G472" s="22"/>
      <c r="H472" s="22"/>
      <c r="I472" s="22"/>
      <c r="J472" s="22"/>
      <c r="K472" s="22"/>
    </row>
    <row r="473" spans="1:11" x14ac:dyDescent="0.25">
      <c r="A473" s="93"/>
      <c r="B473" s="22"/>
      <c r="C473" s="22"/>
      <c r="D473" s="22"/>
      <c r="E473" s="22"/>
      <c r="F473" s="22"/>
      <c r="G473" s="22"/>
      <c r="H473" s="22"/>
      <c r="I473" s="22"/>
      <c r="J473" s="22"/>
      <c r="K473" s="22"/>
    </row>
    <row r="474" spans="1:11" x14ac:dyDescent="0.25">
      <c r="A474" s="93"/>
      <c r="B474" s="22"/>
      <c r="C474" s="22"/>
      <c r="D474" s="22"/>
      <c r="E474" s="22"/>
      <c r="F474" s="22"/>
      <c r="G474" s="22"/>
      <c r="H474" s="22"/>
      <c r="I474" s="22"/>
      <c r="J474" s="22"/>
      <c r="K474" s="22"/>
    </row>
    <row r="475" spans="1:11" x14ac:dyDescent="0.25">
      <c r="A475" s="93"/>
      <c r="B475" s="22"/>
      <c r="C475" s="22"/>
      <c r="D475" s="22"/>
      <c r="E475" s="22"/>
      <c r="F475" s="22"/>
      <c r="G475" s="22"/>
      <c r="H475" s="22"/>
      <c r="I475" s="22"/>
      <c r="J475" s="22"/>
      <c r="K475" s="22"/>
    </row>
    <row r="476" spans="1:11" x14ac:dyDescent="0.25">
      <c r="A476" s="93"/>
      <c r="B476" s="22"/>
      <c r="C476" s="22"/>
      <c r="D476" s="22"/>
      <c r="E476" s="22"/>
      <c r="F476" s="22"/>
      <c r="G476" s="22"/>
      <c r="H476" s="22"/>
      <c r="I476" s="22"/>
      <c r="J476" s="22"/>
      <c r="K476" s="22"/>
    </row>
    <row r="477" spans="1:11" x14ac:dyDescent="0.25">
      <c r="A477" s="93"/>
      <c r="B477" s="22"/>
      <c r="C477" s="22"/>
      <c r="D477" s="22"/>
      <c r="E477" s="22"/>
      <c r="F477" s="22"/>
      <c r="G477" s="22"/>
      <c r="H477" s="22"/>
      <c r="I477" s="22"/>
      <c r="J477" s="22"/>
      <c r="K477" s="22"/>
    </row>
    <row r="478" spans="1:11" x14ac:dyDescent="0.25">
      <c r="A478" s="93"/>
      <c r="B478" s="22"/>
      <c r="C478" s="22"/>
      <c r="D478" s="22"/>
      <c r="E478" s="22"/>
      <c r="F478" s="22"/>
      <c r="G478" s="22"/>
      <c r="H478" s="22"/>
      <c r="I478" s="22"/>
      <c r="J478" s="22"/>
      <c r="K478" s="22"/>
    </row>
    <row r="479" spans="1:11" x14ac:dyDescent="0.25">
      <c r="A479" s="93"/>
      <c r="B479" s="22"/>
      <c r="C479" s="22"/>
      <c r="D479" s="22"/>
      <c r="E479" s="22"/>
      <c r="F479" s="22"/>
      <c r="G479" s="22"/>
      <c r="H479" s="22"/>
      <c r="I479" s="22"/>
      <c r="J479" s="22"/>
      <c r="K479" s="22"/>
    </row>
    <row r="480" spans="1:11" x14ac:dyDescent="0.25">
      <c r="A480" s="93"/>
      <c r="B480" s="22"/>
      <c r="C480" s="22"/>
      <c r="D480" s="22"/>
      <c r="E480" s="22"/>
      <c r="F480" s="22"/>
      <c r="G480" s="22"/>
      <c r="H480" s="22"/>
      <c r="I480" s="22"/>
      <c r="J480" s="22"/>
      <c r="K480" s="22"/>
    </row>
    <row r="481" spans="1:11" x14ac:dyDescent="0.25">
      <c r="A481" s="93"/>
      <c r="B481" s="22"/>
      <c r="C481" s="22"/>
      <c r="D481" s="22"/>
      <c r="E481" s="22"/>
      <c r="F481" s="22"/>
      <c r="G481" s="22"/>
      <c r="H481" s="22"/>
      <c r="I481" s="22"/>
      <c r="J481" s="22"/>
      <c r="K481" s="22"/>
    </row>
    <row r="482" spans="1:11" x14ac:dyDescent="0.25">
      <c r="A482" s="93"/>
      <c r="B482" s="22"/>
      <c r="C482" s="22"/>
      <c r="D482" s="22"/>
      <c r="E482" s="22"/>
      <c r="F482" s="22"/>
      <c r="G482" s="22"/>
      <c r="H482" s="22"/>
      <c r="I482" s="22"/>
      <c r="J482" s="22"/>
      <c r="K482" s="22"/>
    </row>
    <row r="483" spans="1:11" x14ac:dyDescent="0.25">
      <c r="A483" s="93"/>
      <c r="B483" s="22"/>
      <c r="C483" s="22"/>
      <c r="D483" s="22"/>
      <c r="E483" s="22"/>
      <c r="F483" s="22"/>
      <c r="G483" s="22"/>
      <c r="H483" s="22"/>
      <c r="I483" s="22"/>
      <c r="J483" s="22"/>
      <c r="K483" s="22"/>
    </row>
    <row r="484" spans="1:11" x14ac:dyDescent="0.25">
      <c r="A484" s="93"/>
      <c r="B484" s="22"/>
      <c r="C484" s="22"/>
      <c r="D484" s="22"/>
      <c r="E484" s="22"/>
      <c r="F484" s="22"/>
      <c r="G484" s="22"/>
      <c r="H484" s="22"/>
      <c r="I484" s="22"/>
      <c r="J484" s="22"/>
      <c r="K484" s="22"/>
    </row>
    <row r="485" spans="1:11" x14ac:dyDescent="0.25">
      <c r="A485" s="93"/>
      <c r="B485" s="22"/>
      <c r="C485" s="22"/>
      <c r="D485" s="22"/>
      <c r="E485" s="22"/>
      <c r="F485" s="22"/>
      <c r="G485" s="22"/>
      <c r="H485" s="22"/>
      <c r="I485" s="22"/>
      <c r="J485" s="22"/>
      <c r="K485" s="22"/>
    </row>
    <row r="486" spans="1:11" x14ac:dyDescent="0.25">
      <c r="A486" s="93"/>
      <c r="B486" s="22"/>
      <c r="C486" s="22"/>
      <c r="D486" s="22"/>
      <c r="E486" s="22"/>
      <c r="F486" s="22"/>
      <c r="G486" s="22"/>
      <c r="H486" s="22"/>
      <c r="I486" s="22"/>
      <c r="J486" s="22"/>
      <c r="K486" s="22"/>
    </row>
    <row r="487" spans="1:11" x14ac:dyDescent="0.25">
      <c r="A487" s="93"/>
      <c r="B487" s="22"/>
      <c r="C487" s="22"/>
      <c r="D487" s="22"/>
      <c r="E487" s="22"/>
      <c r="F487" s="22"/>
      <c r="G487" s="22"/>
      <c r="H487" s="22"/>
      <c r="I487" s="22"/>
      <c r="J487" s="22"/>
      <c r="K487" s="22"/>
    </row>
    <row r="488" spans="1:11" x14ac:dyDescent="0.25">
      <c r="A488" s="93"/>
      <c r="B488" s="22"/>
      <c r="C488" s="22"/>
      <c r="D488" s="22"/>
      <c r="E488" s="22"/>
      <c r="F488" s="22"/>
      <c r="G488" s="22"/>
      <c r="H488" s="22"/>
      <c r="I488" s="22"/>
      <c r="J488" s="22"/>
      <c r="K488" s="22"/>
    </row>
    <row r="489" spans="1:11" x14ac:dyDescent="0.25">
      <c r="A489" s="93"/>
      <c r="B489" s="22"/>
      <c r="C489" s="22"/>
      <c r="D489" s="22"/>
      <c r="E489" s="22"/>
      <c r="F489" s="22"/>
      <c r="G489" s="22"/>
      <c r="H489" s="22"/>
      <c r="I489" s="22"/>
      <c r="J489" s="22"/>
      <c r="K489" s="22"/>
    </row>
    <row r="490" spans="1:11" x14ac:dyDescent="0.25">
      <c r="A490" s="93"/>
      <c r="B490" s="22"/>
      <c r="C490" s="22"/>
      <c r="D490" s="22"/>
      <c r="E490" s="22"/>
      <c r="F490" s="22"/>
      <c r="G490" s="22"/>
      <c r="H490" s="22"/>
      <c r="I490" s="22"/>
      <c r="J490" s="22"/>
      <c r="K490" s="22"/>
    </row>
    <row r="491" spans="1:11" x14ac:dyDescent="0.25">
      <c r="A491" s="93"/>
      <c r="B491" s="22"/>
      <c r="C491" s="22"/>
      <c r="D491" s="22"/>
      <c r="E491" s="22"/>
      <c r="F491" s="22"/>
      <c r="G491" s="22"/>
      <c r="H491" s="22"/>
      <c r="I491" s="22"/>
      <c r="J491" s="22"/>
      <c r="K491" s="22"/>
    </row>
    <row r="492" spans="1:11" x14ac:dyDescent="0.25">
      <c r="A492" s="93"/>
      <c r="B492" s="22"/>
      <c r="C492" s="22"/>
      <c r="D492" s="22"/>
      <c r="E492" s="22"/>
      <c r="F492" s="22"/>
      <c r="G492" s="22"/>
      <c r="H492" s="22"/>
      <c r="I492" s="22"/>
      <c r="J492" s="22"/>
      <c r="K492" s="22"/>
    </row>
    <row r="493" spans="1:11" x14ac:dyDescent="0.25">
      <c r="A493" s="93"/>
      <c r="B493" s="22"/>
      <c r="C493" s="22"/>
      <c r="D493" s="22"/>
      <c r="E493" s="22"/>
      <c r="F493" s="22"/>
      <c r="G493" s="22"/>
      <c r="H493" s="22"/>
      <c r="I493" s="22"/>
      <c r="J493" s="22"/>
      <c r="K493" s="22"/>
    </row>
    <row r="494" spans="1:11" x14ac:dyDescent="0.25">
      <c r="A494" s="93"/>
      <c r="B494" s="22"/>
      <c r="C494" s="22"/>
      <c r="D494" s="22"/>
      <c r="E494" s="22"/>
      <c r="F494" s="22"/>
      <c r="G494" s="22"/>
      <c r="H494" s="22"/>
      <c r="I494" s="22"/>
      <c r="J494" s="22"/>
      <c r="K494" s="22"/>
    </row>
    <row r="495" spans="1:11" x14ac:dyDescent="0.25">
      <c r="A495" s="93"/>
      <c r="B495" s="22"/>
      <c r="C495" s="22"/>
      <c r="D495" s="22"/>
      <c r="E495" s="22"/>
      <c r="F495" s="22"/>
      <c r="G495" s="22"/>
      <c r="H495" s="22"/>
      <c r="I495" s="22"/>
      <c r="J495" s="22"/>
      <c r="K495" s="22"/>
    </row>
    <row r="496" spans="1:11" x14ac:dyDescent="0.25">
      <c r="A496" s="93"/>
      <c r="B496" s="22"/>
      <c r="C496" s="22"/>
      <c r="D496" s="22"/>
      <c r="E496" s="22"/>
      <c r="F496" s="22"/>
      <c r="G496" s="22"/>
      <c r="H496" s="22"/>
      <c r="I496" s="22"/>
      <c r="J496" s="22"/>
      <c r="K496" s="22"/>
    </row>
    <row r="497" spans="1:11" x14ac:dyDescent="0.25">
      <c r="A497" s="93"/>
      <c r="B497" s="22"/>
      <c r="C497" s="22"/>
      <c r="D497" s="22"/>
      <c r="E497" s="22"/>
      <c r="F497" s="22"/>
      <c r="G497" s="22"/>
      <c r="H497" s="22"/>
      <c r="I497" s="22"/>
      <c r="J497" s="22"/>
      <c r="K497" s="22"/>
    </row>
    <row r="498" spans="1:11" x14ac:dyDescent="0.25">
      <c r="A498" s="93"/>
      <c r="B498" s="22"/>
      <c r="C498" s="22"/>
      <c r="D498" s="22"/>
      <c r="E498" s="22"/>
      <c r="F498" s="22"/>
      <c r="G498" s="22"/>
      <c r="H498" s="22"/>
      <c r="I498" s="22"/>
      <c r="J498" s="22"/>
      <c r="K498" s="22"/>
    </row>
    <row r="499" spans="1:11" x14ac:dyDescent="0.25">
      <c r="A499" s="93"/>
      <c r="B499" s="22"/>
      <c r="C499" s="22"/>
      <c r="D499" s="22"/>
      <c r="E499" s="22"/>
      <c r="F499" s="22"/>
      <c r="G499" s="22"/>
      <c r="H499" s="22"/>
      <c r="I499" s="22"/>
      <c r="J499" s="22"/>
      <c r="K499" s="22"/>
    </row>
    <row r="500" spans="1:11" x14ac:dyDescent="0.25">
      <c r="A500" s="93"/>
      <c r="B500" s="22"/>
      <c r="C500" s="22"/>
      <c r="D500" s="22"/>
      <c r="E500" s="22"/>
      <c r="F500" s="22"/>
      <c r="G500" s="22"/>
      <c r="H500" s="22"/>
      <c r="I500" s="22"/>
      <c r="J500" s="22"/>
      <c r="K500" s="22"/>
    </row>
    <row r="501" spans="1:11" x14ac:dyDescent="0.25">
      <c r="A501" s="93"/>
      <c r="B501" s="22"/>
      <c r="C501" s="22"/>
      <c r="D501" s="22"/>
      <c r="E501" s="22"/>
      <c r="F501" s="22"/>
      <c r="G501" s="22"/>
      <c r="H501" s="22"/>
      <c r="I501" s="22"/>
      <c r="J501" s="22"/>
      <c r="K501" s="22"/>
    </row>
    <row r="502" spans="1:11" x14ac:dyDescent="0.25">
      <c r="A502" s="93"/>
      <c r="B502" s="22"/>
      <c r="C502" s="22"/>
      <c r="D502" s="22"/>
      <c r="E502" s="22"/>
      <c r="F502" s="22"/>
      <c r="G502" s="22"/>
      <c r="H502" s="22"/>
      <c r="I502" s="22"/>
      <c r="J502" s="22"/>
      <c r="K502" s="22"/>
    </row>
    <row r="503" spans="1:11" x14ac:dyDescent="0.25">
      <c r="A503" s="93"/>
      <c r="B503" s="22"/>
      <c r="C503" s="22"/>
      <c r="D503" s="22"/>
      <c r="E503" s="22"/>
      <c r="F503" s="22"/>
      <c r="G503" s="22"/>
      <c r="H503" s="22"/>
      <c r="I503" s="22"/>
      <c r="J503" s="22"/>
      <c r="K503" s="22"/>
    </row>
    <row r="504" spans="1:11" x14ac:dyDescent="0.25">
      <c r="A504" s="93"/>
      <c r="B504" s="22"/>
      <c r="C504" s="22"/>
      <c r="D504" s="22"/>
      <c r="E504" s="22"/>
      <c r="F504" s="22"/>
      <c r="G504" s="22"/>
      <c r="H504" s="22"/>
      <c r="I504" s="22"/>
      <c r="J504" s="22"/>
      <c r="K504" s="22"/>
    </row>
    <row r="505" spans="1:11" x14ac:dyDescent="0.25">
      <c r="A505" s="93"/>
      <c r="B505" s="22"/>
      <c r="C505" s="22"/>
      <c r="D505" s="22"/>
      <c r="E505" s="22"/>
      <c r="F505" s="22"/>
      <c r="G505" s="22"/>
      <c r="H505" s="22"/>
      <c r="I505" s="22"/>
      <c r="J505" s="22"/>
      <c r="K505" s="22"/>
    </row>
    <row r="506" spans="1:11" x14ac:dyDescent="0.25">
      <c r="A506" s="93"/>
      <c r="B506" s="22"/>
      <c r="C506" s="22"/>
      <c r="D506" s="22"/>
      <c r="E506" s="22"/>
      <c r="F506" s="22"/>
      <c r="G506" s="22"/>
      <c r="H506" s="22"/>
      <c r="I506" s="22"/>
      <c r="J506" s="22"/>
      <c r="K506" s="22"/>
    </row>
    <row r="507" spans="1:11" x14ac:dyDescent="0.25">
      <c r="A507" s="93"/>
      <c r="B507" s="22"/>
      <c r="C507" s="22"/>
      <c r="D507" s="22"/>
      <c r="E507" s="22"/>
      <c r="F507" s="22"/>
      <c r="G507" s="22"/>
      <c r="H507" s="22"/>
      <c r="I507" s="22"/>
      <c r="J507" s="22"/>
      <c r="K507" s="22"/>
    </row>
    <row r="508" spans="1:11" x14ac:dyDescent="0.25">
      <c r="A508" s="93"/>
      <c r="B508" s="22"/>
      <c r="C508" s="22"/>
      <c r="D508" s="22"/>
      <c r="E508" s="22"/>
      <c r="F508" s="22"/>
      <c r="G508" s="22"/>
      <c r="H508" s="22"/>
      <c r="I508" s="22"/>
      <c r="J508" s="22"/>
      <c r="K508" s="22"/>
    </row>
    <row r="509" spans="1:11" x14ac:dyDescent="0.25">
      <c r="A509" s="93"/>
      <c r="B509" s="22"/>
      <c r="C509" s="22"/>
      <c r="D509" s="22"/>
      <c r="E509" s="22"/>
      <c r="F509" s="22"/>
      <c r="G509" s="22"/>
      <c r="H509" s="22"/>
      <c r="I509" s="22"/>
      <c r="J509" s="22"/>
      <c r="K509" s="22"/>
    </row>
    <row r="510" spans="1:11" x14ac:dyDescent="0.25">
      <c r="A510" s="93"/>
      <c r="B510" s="22"/>
      <c r="C510" s="22"/>
      <c r="D510" s="22"/>
      <c r="E510" s="22"/>
      <c r="F510" s="22"/>
      <c r="G510" s="22"/>
      <c r="H510" s="22"/>
      <c r="I510" s="22"/>
      <c r="J510" s="22"/>
      <c r="K510" s="22"/>
    </row>
    <row r="511" spans="1:11" x14ac:dyDescent="0.25">
      <c r="A511" s="93"/>
      <c r="B511" s="22"/>
      <c r="C511" s="22"/>
      <c r="D511" s="22"/>
      <c r="E511" s="22"/>
      <c r="F511" s="22"/>
      <c r="G511" s="22"/>
      <c r="H511" s="22"/>
      <c r="I511" s="22"/>
      <c r="J511" s="22"/>
      <c r="K511" s="22"/>
    </row>
    <row r="512" spans="1:11" x14ac:dyDescent="0.25">
      <c r="A512" s="93"/>
      <c r="B512" s="22"/>
      <c r="C512" s="22"/>
      <c r="D512" s="22"/>
      <c r="E512" s="22"/>
      <c r="F512" s="22"/>
      <c r="G512" s="22"/>
      <c r="H512" s="22"/>
      <c r="I512" s="22"/>
      <c r="J512" s="22"/>
      <c r="K512" s="22"/>
    </row>
    <row r="513" spans="1:11" x14ac:dyDescent="0.25">
      <c r="A513" s="93"/>
      <c r="B513" s="22"/>
      <c r="C513" s="22"/>
      <c r="D513" s="22"/>
      <c r="E513" s="22"/>
      <c r="F513" s="22"/>
      <c r="G513" s="22"/>
      <c r="H513" s="22"/>
      <c r="I513" s="22"/>
      <c r="J513" s="22"/>
      <c r="K513" s="22"/>
    </row>
    <row r="514" spans="1:11" x14ac:dyDescent="0.25">
      <c r="A514" s="93"/>
      <c r="B514" s="22"/>
      <c r="C514" s="22"/>
      <c r="D514" s="22"/>
      <c r="E514" s="22"/>
      <c r="F514" s="22"/>
      <c r="G514" s="22"/>
      <c r="H514" s="22"/>
      <c r="I514" s="22"/>
      <c r="J514" s="22"/>
      <c r="K514" s="22"/>
    </row>
    <row r="515" spans="1:11" x14ac:dyDescent="0.25">
      <c r="A515" s="93"/>
      <c r="B515" s="22"/>
      <c r="C515" s="22"/>
      <c r="D515" s="22"/>
      <c r="E515" s="22"/>
      <c r="F515" s="22"/>
      <c r="G515" s="22"/>
      <c r="H515" s="22"/>
      <c r="I515" s="22"/>
      <c r="J515" s="22"/>
      <c r="K515" s="22"/>
    </row>
    <row r="516" spans="1:11" x14ac:dyDescent="0.25">
      <c r="A516" s="93"/>
      <c r="B516" s="22"/>
      <c r="C516" s="22"/>
      <c r="D516" s="22"/>
      <c r="E516" s="22"/>
      <c r="F516" s="22"/>
      <c r="G516" s="22"/>
      <c r="H516" s="22"/>
      <c r="I516" s="22"/>
      <c r="J516" s="22"/>
      <c r="K516" s="22"/>
    </row>
    <row r="517" spans="1:11" x14ac:dyDescent="0.25">
      <c r="A517" s="93"/>
      <c r="B517" s="22"/>
      <c r="C517" s="22"/>
      <c r="D517" s="22"/>
      <c r="E517" s="22"/>
      <c r="F517" s="22"/>
      <c r="G517" s="22"/>
      <c r="H517" s="22"/>
      <c r="I517" s="22"/>
      <c r="J517" s="22"/>
      <c r="K517" s="22"/>
    </row>
    <row r="518" spans="1:11" x14ac:dyDescent="0.25">
      <c r="A518" s="93"/>
      <c r="B518" s="22"/>
      <c r="C518" s="22"/>
      <c r="D518" s="22"/>
      <c r="E518" s="22"/>
      <c r="F518" s="22"/>
      <c r="G518" s="22"/>
      <c r="H518" s="22"/>
      <c r="I518" s="22"/>
      <c r="J518" s="22"/>
      <c r="K518" s="22"/>
    </row>
    <row r="519" spans="1:11" x14ac:dyDescent="0.25">
      <c r="A519" s="93"/>
      <c r="B519" s="22"/>
      <c r="C519" s="22"/>
      <c r="D519" s="22"/>
      <c r="E519" s="22"/>
      <c r="F519" s="22"/>
      <c r="G519" s="22"/>
      <c r="H519" s="22"/>
      <c r="I519" s="22"/>
      <c r="J519" s="22"/>
      <c r="K519" s="22"/>
    </row>
    <row r="520" spans="1:11" x14ac:dyDescent="0.25">
      <c r="A520" s="93"/>
      <c r="B520" s="22"/>
      <c r="C520" s="22"/>
      <c r="D520" s="22"/>
      <c r="E520" s="22"/>
      <c r="F520" s="22"/>
      <c r="G520" s="22"/>
      <c r="H520" s="22"/>
      <c r="I520" s="22"/>
      <c r="J520" s="22"/>
      <c r="K520" s="22"/>
    </row>
    <row r="521" spans="1:11" x14ac:dyDescent="0.25">
      <c r="A521" s="93"/>
      <c r="B521" s="22"/>
      <c r="C521" s="22"/>
      <c r="D521" s="22"/>
      <c r="E521" s="22"/>
      <c r="F521" s="22"/>
      <c r="G521" s="22"/>
      <c r="H521" s="22"/>
      <c r="I521" s="22"/>
      <c r="J521" s="22"/>
      <c r="K521" s="22"/>
    </row>
    <row r="522" spans="1:11" x14ac:dyDescent="0.25">
      <c r="A522" s="93"/>
      <c r="B522" s="22"/>
      <c r="C522" s="22"/>
      <c r="D522" s="22"/>
      <c r="E522" s="22"/>
      <c r="F522" s="22"/>
      <c r="G522" s="22"/>
      <c r="H522" s="22"/>
      <c r="I522" s="22"/>
      <c r="J522" s="22"/>
      <c r="K522" s="22"/>
    </row>
    <row r="523" spans="1:11" x14ac:dyDescent="0.25">
      <c r="A523" s="93"/>
      <c r="B523" s="22"/>
      <c r="C523" s="22"/>
      <c r="D523" s="22"/>
      <c r="E523" s="22"/>
      <c r="F523" s="22"/>
      <c r="G523" s="22"/>
      <c r="H523" s="22"/>
      <c r="I523" s="22"/>
      <c r="J523" s="22"/>
      <c r="K523" s="22"/>
    </row>
    <row r="524" spans="1:11" x14ac:dyDescent="0.25">
      <c r="A524" s="93"/>
      <c r="B524" s="22"/>
      <c r="C524" s="22"/>
      <c r="D524" s="22"/>
      <c r="E524" s="22"/>
      <c r="F524" s="22"/>
      <c r="G524" s="22"/>
      <c r="H524" s="22"/>
      <c r="I524" s="22"/>
      <c r="J524" s="22"/>
      <c r="K524" s="22"/>
    </row>
    <row r="525" spans="1:11" x14ac:dyDescent="0.25">
      <c r="A525" s="93"/>
      <c r="B525" s="22"/>
      <c r="C525" s="22"/>
      <c r="D525" s="22"/>
      <c r="E525" s="22"/>
      <c r="F525" s="22"/>
      <c r="G525" s="22"/>
      <c r="H525" s="22"/>
      <c r="I525" s="22"/>
      <c r="J525" s="22"/>
      <c r="K525" s="22"/>
    </row>
    <row r="526" spans="1:11" x14ac:dyDescent="0.25">
      <c r="A526" s="93"/>
      <c r="B526" s="22"/>
      <c r="C526" s="22"/>
      <c r="D526" s="22"/>
      <c r="E526" s="22"/>
      <c r="F526" s="22"/>
      <c r="G526" s="22"/>
      <c r="H526" s="22"/>
      <c r="I526" s="22"/>
      <c r="J526" s="22"/>
      <c r="K526" s="22"/>
    </row>
    <row r="527" spans="1:11" x14ac:dyDescent="0.25">
      <c r="A527" s="93"/>
      <c r="B527" s="22"/>
      <c r="C527" s="22"/>
      <c r="D527" s="22"/>
      <c r="E527" s="22"/>
      <c r="F527" s="22"/>
      <c r="G527" s="22"/>
      <c r="H527" s="22"/>
      <c r="I527" s="22"/>
      <c r="J527" s="22"/>
      <c r="K527" s="22"/>
    </row>
    <row r="528" spans="1:11" x14ac:dyDescent="0.25">
      <c r="A528" s="93"/>
      <c r="B528" s="22"/>
      <c r="C528" s="22"/>
      <c r="D528" s="22"/>
      <c r="E528" s="22"/>
      <c r="F528" s="22"/>
      <c r="G528" s="22"/>
      <c r="H528" s="22"/>
      <c r="I528" s="22"/>
      <c r="J528" s="22"/>
      <c r="K528" s="22"/>
    </row>
    <row r="529" spans="1:11" x14ac:dyDescent="0.25">
      <c r="A529" s="93"/>
      <c r="B529" s="22"/>
      <c r="C529" s="22"/>
      <c r="D529" s="22"/>
      <c r="E529" s="22"/>
      <c r="F529" s="22"/>
      <c r="G529" s="22"/>
      <c r="H529" s="22"/>
      <c r="I529" s="22"/>
      <c r="J529" s="22"/>
      <c r="K529" s="22"/>
    </row>
    <row r="530" spans="1:11" x14ac:dyDescent="0.25">
      <c r="A530" s="93"/>
      <c r="B530" s="22"/>
      <c r="C530" s="22"/>
      <c r="D530" s="22"/>
      <c r="E530" s="22"/>
      <c r="F530" s="22"/>
      <c r="G530" s="22"/>
      <c r="H530" s="22"/>
      <c r="I530" s="22"/>
      <c r="J530" s="22"/>
      <c r="K530" s="22"/>
    </row>
    <row r="531" spans="1:11" x14ac:dyDescent="0.25">
      <c r="A531" s="93"/>
      <c r="B531" s="22"/>
      <c r="C531" s="22"/>
      <c r="D531" s="22"/>
      <c r="E531" s="22"/>
      <c r="F531" s="22"/>
      <c r="G531" s="22"/>
      <c r="H531" s="22"/>
      <c r="I531" s="22"/>
      <c r="J531" s="22"/>
      <c r="K531" s="22"/>
    </row>
    <row r="532" spans="1:11" x14ac:dyDescent="0.25">
      <c r="A532" s="93"/>
      <c r="B532" s="22"/>
      <c r="C532" s="22"/>
      <c r="D532" s="22"/>
      <c r="E532" s="22"/>
      <c r="F532" s="22"/>
      <c r="G532" s="22"/>
      <c r="H532" s="22"/>
      <c r="I532" s="22"/>
      <c r="J532" s="22"/>
      <c r="K532" s="22"/>
    </row>
    <row r="533" spans="1:11" x14ac:dyDescent="0.25">
      <c r="A533" s="93"/>
      <c r="B533" s="22"/>
      <c r="C533" s="22"/>
      <c r="D533" s="22"/>
      <c r="E533" s="22"/>
      <c r="F533" s="22"/>
      <c r="G533" s="22"/>
      <c r="H533" s="22"/>
      <c r="I533" s="22"/>
      <c r="J533" s="22"/>
      <c r="K533" s="22"/>
    </row>
    <row r="534" spans="1:11" x14ac:dyDescent="0.25">
      <c r="A534" s="93"/>
      <c r="B534" s="22"/>
      <c r="C534" s="22"/>
      <c r="D534" s="22"/>
      <c r="E534" s="22"/>
      <c r="F534" s="22"/>
      <c r="G534" s="22"/>
      <c r="H534" s="22"/>
      <c r="I534" s="22"/>
      <c r="J534" s="22"/>
      <c r="K534" s="22"/>
    </row>
    <row r="535" spans="1:11" x14ac:dyDescent="0.25">
      <c r="A535" s="93"/>
      <c r="B535" s="22"/>
      <c r="C535" s="22"/>
      <c r="D535" s="22"/>
      <c r="E535" s="22"/>
      <c r="F535" s="22"/>
      <c r="G535" s="22"/>
      <c r="H535" s="22"/>
      <c r="I535" s="22"/>
      <c r="J535" s="22"/>
      <c r="K535" s="22"/>
    </row>
    <row r="536" spans="1:11" x14ac:dyDescent="0.25">
      <c r="A536" s="93"/>
      <c r="B536" s="22"/>
      <c r="C536" s="22"/>
      <c r="D536" s="22"/>
      <c r="E536" s="22"/>
      <c r="F536" s="22"/>
      <c r="G536" s="22"/>
      <c r="H536" s="22"/>
      <c r="I536" s="22"/>
      <c r="J536" s="22"/>
      <c r="K536" s="22"/>
    </row>
    <row r="537" spans="1:11" x14ac:dyDescent="0.25">
      <c r="A537" s="93"/>
      <c r="B537" s="22"/>
      <c r="C537" s="22"/>
      <c r="D537" s="22"/>
      <c r="E537" s="22"/>
      <c r="F537" s="22"/>
      <c r="G537" s="22"/>
      <c r="H537" s="22"/>
      <c r="I537" s="22"/>
      <c r="J537" s="22"/>
      <c r="K537" s="22"/>
    </row>
    <row r="538" spans="1:11" x14ac:dyDescent="0.25">
      <c r="A538" s="93"/>
      <c r="B538" s="22"/>
      <c r="C538" s="22"/>
      <c r="D538" s="22"/>
      <c r="E538" s="22"/>
      <c r="F538" s="22"/>
      <c r="G538" s="22"/>
      <c r="H538" s="22"/>
      <c r="I538" s="22"/>
      <c r="J538" s="22"/>
      <c r="K538" s="22"/>
    </row>
    <row r="539" spans="1:11" x14ac:dyDescent="0.25">
      <c r="A539" s="93"/>
      <c r="B539" s="22"/>
      <c r="C539" s="22"/>
      <c r="D539" s="22"/>
      <c r="E539" s="22"/>
      <c r="F539" s="22"/>
      <c r="G539" s="22"/>
      <c r="H539" s="22"/>
      <c r="I539" s="22"/>
      <c r="J539" s="22"/>
      <c r="K539" s="22"/>
    </row>
    <row r="540" spans="1:11" x14ac:dyDescent="0.25">
      <c r="A540" s="93"/>
      <c r="B540" s="22"/>
      <c r="C540" s="22"/>
      <c r="D540" s="22"/>
      <c r="E540" s="22"/>
      <c r="F540" s="22"/>
      <c r="G540" s="22"/>
      <c r="H540" s="22"/>
      <c r="I540" s="22"/>
      <c r="J540" s="22"/>
      <c r="K540" s="22"/>
    </row>
    <row r="541" spans="1:11" x14ac:dyDescent="0.25">
      <c r="A541" s="93"/>
      <c r="B541" s="22"/>
      <c r="C541" s="22"/>
      <c r="D541" s="22"/>
      <c r="E541" s="22"/>
      <c r="F541" s="22"/>
      <c r="G541" s="22"/>
      <c r="H541" s="22"/>
      <c r="I541" s="22"/>
      <c r="J541" s="22"/>
      <c r="K541" s="22"/>
    </row>
    <row r="542" spans="1:11" x14ac:dyDescent="0.25">
      <c r="A542" s="93"/>
      <c r="B542" s="22"/>
      <c r="C542" s="22"/>
      <c r="D542" s="22"/>
      <c r="E542" s="22"/>
      <c r="F542" s="22"/>
      <c r="G542" s="22"/>
      <c r="H542" s="22"/>
      <c r="I542" s="22"/>
      <c r="J542" s="22"/>
      <c r="K542" s="22"/>
    </row>
    <row r="543" spans="1:11" x14ac:dyDescent="0.25">
      <c r="A543" s="93"/>
      <c r="B543" s="22"/>
      <c r="C543" s="22"/>
      <c r="D543" s="22"/>
      <c r="E543" s="22"/>
      <c r="F543" s="22"/>
      <c r="G543" s="22"/>
      <c r="H543" s="22"/>
      <c r="I543" s="22"/>
      <c r="J543" s="22"/>
      <c r="K543" s="22"/>
    </row>
    <row r="544" spans="1:11" x14ac:dyDescent="0.25">
      <c r="A544" s="93"/>
      <c r="B544" s="22"/>
      <c r="C544" s="22"/>
      <c r="D544" s="22"/>
      <c r="E544" s="22"/>
      <c r="F544" s="22"/>
      <c r="G544" s="22"/>
      <c r="H544" s="22"/>
      <c r="I544" s="22"/>
      <c r="J544" s="22"/>
      <c r="K544" s="22"/>
    </row>
    <row r="545" spans="1:11" x14ac:dyDescent="0.25">
      <c r="A545" s="93"/>
      <c r="B545" s="22"/>
      <c r="C545" s="22"/>
      <c r="D545" s="22"/>
      <c r="E545" s="22"/>
      <c r="F545" s="22"/>
      <c r="G545" s="22"/>
      <c r="H545" s="22"/>
      <c r="I545" s="22"/>
      <c r="J545" s="22"/>
      <c r="K545" s="22"/>
    </row>
    <row r="546" spans="1:11" x14ac:dyDescent="0.25">
      <c r="A546" s="93"/>
      <c r="B546" s="22"/>
      <c r="C546" s="22"/>
      <c r="D546" s="22"/>
      <c r="E546" s="22"/>
      <c r="F546" s="22"/>
      <c r="G546" s="22"/>
      <c r="H546" s="22"/>
      <c r="I546" s="22"/>
      <c r="J546" s="22"/>
      <c r="K546" s="22"/>
    </row>
    <row r="547" spans="1:11" x14ac:dyDescent="0.25">
      <c r="A547" s="93"/>
      <c r="B547" s="22"/>
      <c r="C547" s="22"/>
      <c r="D547" s="22"/>
      <c r="E547" s="22"/>
      <c r="F547" s="22"/>
      <c r="G547" s="22"/>
      <c r="H547" s="22"/>
      <c r="I547" s="22"/>
      <c r="J547" s="22"/>
      <c r="K547" s="22"/>
    </row>
    <row r="548" spans="1:11" x14ac:dyDescent="0.25">
      <c r="A548" s="93"/>
      <c r="B548" s="22"/>
      <c r="C548" s="22"/>
      <c r="D548" s="22"/>
      <c r="E548" s="22"/>
      <c r="F548" s="22"/>
      <c r="G548" s="22"/>
      <c r="H548" s="22"/>
      <c r="I548" s="22"/>
      <c r="J548" s="22"/>
      <c r="K548" s="22"/>
    </row>
    <row r="549" spans="1:11" x14ac:dyDescent="0.25">
      <c r="A549" s="93"/>
      <c r="B549" s="22"/>
      <c r="C549" s="22"/>
      <c r="D549" s="22"/>
      <c r="E549" s="22"/>
      <c r="F549" s="22"/>
      <c r="G549" s="22"/>
      <c r="H549" s="22"/>
      <c r="I549" s="22"/>
      <c r="J549" s="22"/>
      <c r="K549" s="22"/>
    </row>
    <row r="550" spans="1:11" x14ac:dyDescent="0.25">
      <c r="A550" s="93"/>
      <c r="B550" s="22"/>
      <c r="C550" s="22"/>
      <c r="D550" s="22"/>
      <c r="E550" s="22"/>
      <c r="F550" s="22"/>
      <c r="G550" s="22"/>
      <c r="H550" s="22"/>
      <c r="I550" s="22"/>
      <c r="J550" s="22"/>
      <c r="K550" s="22"/>
    </row>
    <row r="551" spans="1:11" x14ac:dyDescent="0.25">
      <c r="A551" s="93"/>
      <c r="B551" s="22"/>
      <c r="C551" s="22"/>
      <c r="D551" s="22"/>
      <c r="E551" s="22"/>
      <c r="F551" s="22"/>
      <c r="G551" s="22"/>
      <c r="H551" s="22"/>
      <c r="I551" s="22"/>
      <c r="J551" s="22"/>
      <c r="K551" s="22"/>
    </row>
    <row r="552" spans="1:11" x14ac:dyDescent="0.25">
      <c r="A552" s="93"/>
      <c r="B552" s="22"/>
      <c r="C552" s="22"/>
      <c r="D552" s="22"/>
      <c r="E552" s="22"/>
      <c r="F552" s="22"/>
      <c r="G552" s="22"/>
      <c r="H552" s="22"/>
      <c r="I552" s="22"/>
      <c r="J552" s="22"/>
      <c r="K552" s="22"/>
    </row>
    <row r="553" spans="1:11" x14ac:dyDescent="0.25">
      <c r="A553" s="93"/>
      <c r="B553" s="22"/>
      <c r="C553" s="22"/>
      <c r="D553" s="22"/>
      <c r="E553" s="22"/>
      <c r="F553" s="22"/>
      <c r="G553" s="22"/>
      <c r="H553" s="22"/>
      <c r="I553" s="22"/>
      <c r="J553" s="22"/>
      <c r="K553" s="22"/>
    </row>
    <row r="554" spans="1:11" x14ac:dyDescent="0.25">
      <c r="A554" s="93"/>
      <c r="B554" s="22"/>
      <c r="C554" s="22"/>
      <c r="D554" s="22"/>
      <c r="E554" s="22"/>
      <c r="F554" s="22"/>
      <c r="G554" s="22"/>
      <c r="H554" s="22"/>
      <c r="I554" s="22"/>
      <c r="J554" s="22"/>
      <c r="K554" s="22"/>
    </row>
    <row r="555" spans="1:11" x14ac:dyDescent="0.25">
      <c r="A555" s="93"/>
      <c r="B555" s="22"/>
      <c r="C555" s="22"/>
      <c r="D555" s="22"/>
      <c r="E555" s="22"/>
      <c r="F555" s="22"/>
      <c r="G555" s="22"/>
      <c r="H555" s="22"/>
      <c r="I555" s="22"/>
      <c r="J555" s="22"/>
      <c r="K555" s="22"/>
    </row>
    <row r="556" spans="1:11" x14ac:dyDescent="0.25">
      <c r="A556" s="93"/>
      <c r="B556" s="22"/>
      <c r="C556" s="22"/>
      <c r="D556" s="22"/>
      <c r="E556" s="22"/>
      <c r="F556" s="22"/>
      <c r="G556" s="22"/>
      <c r="H556" s="22"/>
      <c r="I556" s="22"/>
      <c r="J556" s="22"/>
      <c r="K556" s="22"/>
    </row>
    <row r="557" spans="1:11" x14ac:dyDescent="0.25">
      <c r="A557" s="93"/>
      <c r="B557" s="22"/>
      <c r="C557" s="22"/>
      <c r="D557" s="22"/>
      <c r="E557" s="22"/>
      <c r="F557" s="22"/>
      <c r="G557" s="22"/>
      <c r="H557" s="22"/>
      <c r="I557" s="22"/>
      <c r="J557" s="22"/>
      <c r="K557" s="22"/>
    </row>
    <row r="558" spans="1:11" x14ac:dyDescent="0.25">
      <c r="A558" s="93"/>
      <c r="B558" s="22"/>
      <c r="C558" s="22"/>
      <c r="D558" s="22"/>
      <c r="E558" s="22"/>
      <c r="F558" s="22"/>
      <c r="G558" s="22"/>
      <c r="H558" s="22"/>
      <c r="I558" s="22"/>
      <c r="J558" s="22"/>
      <c r="K558" s="22"/>
    </row>
    <row r="559" spans="1:11" x14ac:dyDescent="0.25">
      <c r="A559" s="93"/>
      <c r="B559" s="22"/>
      <c r="C559" s="22"/>
      <c r="D559" s="22"/>
      <c r="E559" s="22"/>
      <c r="F559" s="22"/>
      <c r="G559" s="22"/>
      <c r="H559" s="22"/>
      <c r="I559" s="22"/>
      <c r="J559" s="22"/>
      <c r="K559" s="22"/>
    </row>
    <row r="560" spans="1:11" x14ac:dyDescent="0.25">
      <c r="A560" s="93"/>
      <c r="B560" s="22"/>
      <c r="C560" s="22"/>
      <c r="D560" s="22"/>
      <c r="E560" s="22"/>
      <c r="F560" s="22"/>
      <c r="G560" s="22"/>
      <c r="H560" s="22"/>
      <c r="I560" s="22"/>
      <c r="J560" s="22"/>
      <c r="K560" s="22"/>
    </row>
    <row r="561" spans="1:11" x14ac:dyDescent="0.25">
      <c r="A561" s="93"/>
      <c r="B561" s="22"/>
      <c r="C561" s="22"/>
      <c r="D561" s="22"/>
      <c r="E561" s="22"/>
      <c r="F561" s="22"/>
      <c r="G561" s="22"/>
      <c r="H561" s="22"/>
      <c r="I561" s="22"/>
      <c r="J561" s="22"/>
      <c r="K561" s="22"/>
    </row>
    <row r="562" spans="1:11" x14ac:dyDescent="0.25">
      <c r="A562" s="93"/>
      <c r="B562" s="22"/>
      <c r="C562" s="22"/>
      <c r="D562" s="22"/>
      <c r="E562" s="22"/>
      <c r="F562" s="22"/>
      <c r="G562" s="22"/>
      <c r="H562" s="22"/>
      <c r="I562" s="22"/>
      <c r="J562" s="22"/>
      <c r="K562" s="22"/>
    </row>
    <row r="563" spans="1:11" x14ac:dyDescent="0.25">
      <c r="A563" s="93"/>
      <c r="B563" s="22"/>
      <c r="C563" s="22"/>
      <c r="D563" s="22"/>
      <c r="E563" s="22"/>
      <c r="F563" s="22"/>
      <c r="G563" s="22"/>
      <c r="H563" s="22"/>
      <c r="I563" s="22"/>
      <c r="J563" s="22"/>
      <c r="K563" s="22"/>
    </row>
    <row r="564" spans="1:11" x14ac:dyDescent="0.25">
      <c r="A564" s="93"/>
      <c r="B564" s="22"/>
      <c r="C564" s="22"/>
      <c r="D564" s="22"/>
      <c r="E564" s="22"/>
      <c r="F564" s="22"/>
      <c r="G564" s="22"/>
      <c r="H564" s="22"/>
      <c r="I564" s="22"/>
      <c r="J564" s="22"/>
      <c r="K564" s="22"/>
    </row>
    <row r="565" spans="1:11" x14ac:dyDescent="0.25">
      <c r="A565" s="93"/>
      <c r="B565" s="22"/>
      <c r="C565" s="22"/>
      <c r="D565" s="22"/>
      <c r="E565" s="22"/>
      <c r="F565" s="22"/>
      <c r="G565" s="22"/>
      <c r="H565" s="22"/>
      <c r="I565" s="22"/>
      <c r="J565" s="22"/>
      <c r="K565" s="22"/>
    </row>
    <row r="566" spans="1:11" x14ac:dyDescent="0.25">
      <c r="A566" s="93"/>
      <c r="B566" s="22"/>
      <c r="C566" s="22"/>
      <c r="D566" s="22"/>
      <c r="E566" s="22"/>
      <c r="F566" s="22"/>
      <c r="G566" s="22"/>
      <c r="H566" s="22"/>
      <c r="I566" s="22"/>
      <c r="J566" s="22"/>
      <c r="K566" s="22"/>
    </row>
    <row r="567" spans="1:11" x14ac:dyDescent="0.25">
      <c r="A567" s="93"/>
      <c r="B567" s="22"/>
      <c r="C567" s="22"/>
      <c r="D567" s="22"/>
      <c r="E567" s="22"/>
      <c r="F567" s="22"/>
      <c r="G567" s="22"/>
      <c r="H567" s="22"/>
      <c r="I567" s="22"/>
      <c r="J567" s="22"/>
      <c r="K567" s="22"/>
    </row>
    <row r="568" spans="1:11" x14ac:dyDescent="0.25">
      <c r="A568" s="93"/>
      <c r="B568" s="22"/>
      <c r="C568" s="22"/>
      <c r="D568" s="22"/>
      <c r="E568" s="22"/>
      <c r="F568" s="22"/>
      <c r="G568" s="22"/>
      <c r="H568" s="22"/>
      <c r="I568" s="22"/>
      <c r="J568" s="22"/>
      <c r="K568" s="22"/>
    </row>
    <row r="569" spans="1:11" x14ac:dyDescent="0.25">
      <c r="A569" s="93"/>
      <c r="B569" s="22"/>
      <c r="C569" s="22"/>
      <c r="D569" s="22"/>
      <c r="E569" s="22"/>
      <c r="F569" s="22"/>
      <c r="G569" s="22"/>
      <c r="H569" s="22"/>
      <c r="I569" s="22"/>
      <c r="J569" s="22"/>
      <c r="K569" s="22"/>
    </row>
    <row r="570" spans="1:11" x14ac:dyDescent="0.25">
      <c r="A570" s="93"/>
      <c r="B570" s="22"/>
      <c r="C570" s="22"/>
      <c r="D570" s="22"/>
      <c r="E570" s="22"/>
      <c r="F570" s="22"/>
      <c r="G570" s="22"/>
      <c r="H570" s="22"/>
      <c r="I570" s="22"/>
      <c r="J570" s="22"/>
      <c r="K570" s="22"/>
    </row>
    <row r="571" spans="1:11" x14ac:dyDescent="0.25">
      <c r="A571" s="93"/>
      <c r="B571" s="22"/>
      <c r="C571" s="22"/>
      <c r="D571" s="22"/>
      <c r="E571" s="22"/>
      <c r="F571" s="22"/>
      <c r="G571" s="22"/>
      <c r="H571" s="22"/>
      <c r="I571" s="22"/>
      <c r="J571" s="22"/>
      <c r="K571" s="22"/>
    </row>
    <row r="572" spans="1:11" x14ac:dyDescent="0.25">
      <c r="A572" s="93"/>
      <c r="B572" s="22"/>
      <c r="C572" s="22"/>
      <c r="D572" s="22"/>
      <c r="E572" s="22"/>
      <c r="F572" s="22"/>
      <c r="G572" s="22"/>
      <c r="H572" s="22"/>
      <c r="I572" s="22"/>
      <c r="J572" s="22"/>
      <c r="K572" s="22"/>
    </row>
    <row r="573" spans="1:11" x14ac:dyDescent="0.25">
      <c r="A573" s="93"/>
      <c r="B573" s="22"/>
      <c r="C573" s="22"/>
      <c r="D573" s="22"/>
      <c r="E573" s="22"/>
      <c r="F573" s="22"/>
      <c r="G573" s="22"/>
      <c r="H573" s="22"/>
      <c r="I573" s="22"/>
      <c r="J573" s="22"/>
      <c r="K573" s="22"/>
    </row>
    <row r="574" spans="1:11" x14ac:dyDescent="0.25">
      <c r="A574" s="93"/>
      <c r="B574" s="22"/>
      <c r="C574" s="22"/>
      <c r="D574" s="22"/>
      <c r="E574" s="22"/>
      <c r="F574" s="22"/>
      <c r="G574" s="22"/>
      <c r="H574" s="22"/>
      <c r="I574" s="22"/>
      <c r="J574" s="22"/>
      <c r="K574" s="22"/>
    </row>
    <row r="575" spans="1:11" x14ac:dyDescent="0.25">
      <c r="A575" s="93"/>
      <c r="B575" s="22"/>
      <c r="C575" s="22"/>
      <c r="D575" s="22"/>
      <c r="E575" s="22"/>
      <c r="F575" s="22"/>
      <c r="G575" s="22"/>
      <c r="H575" s="22"/>
      <c r="I575" s="22"/>
      <c r="J575" s="22"/>
      <c r="K575" s="22"/>
    </row>
    <row r="576" spans="1:11" x14ac:dyDescent="0.25">
      <c r="A576" s="93"/>
      <c r="B576" s="22"/>
      <c r="C576" s="22"/>
      <c r="D576" s="22"/>
      <c r="E576" s="22"/>
      <c r="F576" s="22"/>
      <c r="G576" s="22"/>
      <c r="H576" s="22"/>
      <c r="I576" s="22"/>
      <c r="J576" s="22"/>
      <c r="K576" s="22"/>
    </row>
    <row r="577" spans="1:11" x14ac:dyDescent="0.25">
      <c r="A577" s="93"/>
      <c r="B577" s="22"/>
      <c r="C577" s="22"/>
      <c r="D577" s="22"/>
      <c r="E577" s="22"/>
      <c r="F577" s="22"/>
      <c r="G577" s="22"/>
      <c r="H577" s="22"/>
      <c r="I577" s="22"/>
      <c r="J577" s="22"/>
      <c r="K577" s="22"/>
    </row>
    <row r="578" spans="1:11" x14ac:dyDescent="0.25">
      <c r="A578" s="93"/>
      <c r="B578" s="22"/>
      <c r="C578" s="22"/>
      <c r="D578" s="22"/>
      <c r="E578" s="22"/>
      <c r="F578" s="22"/>
      <c r="G578" s="22"/>
      <c r="H578" s="22"/>
      <c r="I578" s="22"/>
      <c r="J578" s="22"/>
      <c r="K578" s="22"/>
    </row>
    <row r="579" spans="1:11" x14ac:dyDescent="0.25">
      <c r="A579" s="93"/>
      <c r="B579" s="22"/>
      <c r="C579" s="22"/>
      <c r="D579" s="22"/>
      <c r="E579" s="22"/>
      <c r="F579" s="22"/>
      <c r="G579" s="22"/>
      <c r="H579" s="22"/>
      <c r="I579" s="22"/>
      <c r="J579" s="22"/>
      <c r="K579" s="22"/>
    </row>
    <row r="580" spans="1:11" x14ac:dyDescent="0.25">
      <c r="A580" s="93"/>
      <c r="B580" s="22"/>
      <c r="C580" s="22"/>
      <c r="D580" s="22"/>
      <c r="E580" s="22"/>
      <c r="F580" s="22"/>
      <c r="G580" s="22"/>
      <c r="H580" s="22"/>
      <c r="I580" s="22"/>
      <c r="J580" s="22"/>
      <c r="K580" s="22"/>
    </row>
    <row r="581" spans="1:11" x14ac:dyDescent="0.25">
      <c r="A581" s="93"/>
      <c r="B581" s="22"/>
      <c r="C581" s="22"/>
      <c r="D581" s="22"/>
      <c r="E581" s="22"/>
      <c r="F581" s="22"/>
      <c r="G581" s="22"/>
      <c r="H581" s="22"/>
      <c r="I581" s="22"/>
      <c r="J581" s="22"/>
      <c r="K581" s="22"/>
    </row>
    <row r="582" spans="1:11" x14ac:dyDescent="0.25">
      <c r="A582" s="93"/>
      <c r="B582" s="22"/>
      <c r="C582" s="22"/>
      <c r="D582" s="22"/>
      <c r="E582" s="22"/>
      <c r="F582" s="22"/>
      <c r="G582" s="22"/>
      <c r="H582" s="22"/>
      <c r="I582" s="22"/>
      <c r="J582" s="22"/>
      <c r="K582" s="22"/>
    </row>
    <row r="583" spans="1:11" x14ac:dyDescent="0.25">
      <c r="A583" s="93"/>
      <c r="B583" s="22"/>
      <c r="C583" s="22"/>
      <c r="D583" s="22"/>
      <c r="E583" s="22"/>
      <c r="F583" s="22"/>
      <c r="G583" s="22"/>
      <c r="H583" s="22"/>
      <c r="I583" s="22"/>
      <c r="J583" s="22"/>
      <c r="K583" s="22"/>
    </row>
    <row r="584" spans="1:11" x14ac:dyDescent="0.25">
      <c r="A584" s="93"/>
      <c r="B584" s="22"/>
      <c r="C584" s="22"/>
      <c r="D584" s="22"/>
      <c r="E584" s="22"/>
      <c r="F584" s="22"/>
      <c r="G584" s="22"/>
      <c r="H584" s="22"/>
      <c r="I584" s="22"/>
      <c r="J584" s="22"/>
      <c r="K584" s="22"/>
    </row>
    <row r="585" spans="1:11" x14ac:dyDescent="0.25">
      <c r="A585" s="93"/>
      <c r="B585" s="22"/>
      <c r="C585" s="22"/>
      <c r="D585" s="22"/>
      <c r="E585" s="22"/>
      <c r="F585" s="22"/>
      <c r="G585" s="22"/>
      <c r="H585" s="22"/>
      <c r="I585" s="22"/>
      <c r="J585" s="22"/>
      <c r="K585" s="22"/>
    </row>
    <row r="586" spans="1:11" x14ac:dyDescent="0.25">
      <c r="A586" s="93"/>
      <c r="B586" s="22"/>
      <c r="C586" s="22"/>
      <c r="D586" s="22"/>
      <c r="E586" s="22"/>
      <c r="F586" s="22"/>
      <c r="G586" s="22"/>
      <c r="H586" s="22"/>
      <c r="I586" s="22"/>
      <c r="J586" s="22"/>
      <c r="K586" s="22"/>
    </row>
    <row r="587" spans="1:11" x14ac:dyDescent="0.25">
      <c r="A587" s="93"/>
      <c r="B587" s="22"/>
      <c r="C587" s="22"/>
      <c r="D587" s="22"/>
      <c r="E587" s="22"/>
      <c r="F587" s="22"/>
      <c r="G587" s="22"/>
      <c r="H587" s="22"/>
      <c r="I587" s="22"/>
      <c r="J587" s="22"/>
      <c r="K587" s="22"/>
    </row>
    <row r="588" spans="1:11" x14ac:dyDescent="0.25">
      <c r="A588" s="93"/>
      <c r="B588" s="22"/>
      <c r="C588" s="22"/>
      <c r="D588" s="22"/>
      <c r="E588" s="22"/>
      <c r="F588" s="22"/>
      <c r="G588" s="22"/>
      <c r="H588" s="22"/>
      <c r="I588" s="22"/>
      <c r="J588" s="22"/>
      <c r="K588" s="22"/>
    </row>
    <row r="589" spans="1:11" x14ac:dyDescent="0.25">
      <c r="A589" s="93"/>
      <c r="B589" s="22"/>
      <c r="C589" s="22"/>
      <c r="D589" s="22"/>
      <c r="E589" s="22"/>
      <c r="F589" s="22"/>
      <c r="G589" s="22"/>
      <c r="H589" s="22"/>
      <c r="I589" s="22"/>
      <c r="J589" s="22"/>
      <c r="K589" s="22"/>
    </row>
    <row r="590" spans="1:11" x14ac:dyDescent="0.25">
      <c r="A590" s="93"/>
      <c r="B590" s="22"/>
      <c r="C590" s="22"/>
      <c r="D590" s="22"/>
      <c r="E590" s="22"/>
      <c r="F590" s="22"/>
      <c r="G590" s="22"/>
      <c r="H590" s="22"/>
      <c r="I590" s="22"/>
      <c r="J590" s="22"/>
      <c r="K590" s="22"/>
    </row>
    <row r="591" spans="1:11" x14ac:dyDescent="0.25">
      <c r="A591" s="93"/>
      <c r="B591" s="22"/>
      <c r="C591" s="22"/>
      <c r="D591" s="22"/>
      <c r="E591" s="22"/>
      <c r="F591" s="22"/>
      <c r="G591" s="22"/>
      <c r="H591" s="22"/>
      <c r="I591" s="22"/>
      <c r="J591" s="22"/>
      <c r="K591" s="22"/>
    </row>
    <row r="592" spans="1:11" x14ac:dyDescent="0.25">
      <c r="A592" s="93"/>
      <c r="B592" s="22"/>
      <c r="C592" s="22"/>
      <c r="D592" s="22"/>
      <c r="E592" s="22"/>
      <c r="F592" s="22"/>
      <c r="G592" s="22"/>
      <c r="H592" s="22"/>
      <c r="I592" s="22"/>
      <c r="J592" s="22"/>
      <c r="K592" s="22"/>
    </row>
    <row r="593" spans="1:11" x14ac:dyDescent="0.25">
      <c r="A593" s="93"/>
      <c r="B593" s="22"/>
      <c r="C593" s="22"/>
      <c r="D593" s="22"/>
      <c r="E593" s="22"/>
      <c r="F593" s="22"/>
      <c r="G593" s="22"/>
      <c r="H593" s="22"/>
      <c r="I593" s="22"/>
      <c r="J593" s="22"/>
      <c r="K593" s="22"/>
    </row>
    <row r="594" spans="1:11" x14ac:dyDescent="0.25">
      <c r="A594" s="93"/>
      <c r="B594" s="22"/>
      <c r="C594" s="22"/>
      <c r="D594" s="22"/>
      <c r="E594" s="22"/>
      <c r="F594" s="22"/>
      <c r="G594" s="22"/>
      <c r="H594" s="22"/>
      <c r="I594" s="22"/>
      <c r="J594" s="22"/>
      <c r="K594" s="22"/>
    </row>
    <row r="595" spans="1:11" x14ac:dyDescent="0.25">
      <c r="A595" s="93"/>
      <c r="B595" s="22"/>
      <c r="C595" s="22"/>
      <c r="D595" s="22"/>
      <c r="E595" s="22"/>
      <c r="F595" s="22"/>
      <c r="G595" s="22"/>
      <c r="H595" s="22"/>
      <c r="I595" s="22"/>
      <c r="J595" s="22"/>
      <c r="K595" s="22"/>
    </row>
    <row r="596" spans="1:11" x14ac:dyDescent="0.25">
      <c r="A596" s="93"/>
      <c r="B596" s="22"/>
      <c r="C596" s="22"/>
      <c r="D596" s="22"/>
      <c r="E596" s="22"/>
      <c r="F596" s="22"/>
      <c r="G596" s="22"/>
      <c r="H596" s="22"/>
      <c r="I596" s="22"/>
      <c r="J596" s="22"/>
      <c r="K596" s="22"/>
    </row>
    <row r="597" spans="1:11" x14ac:dyDescent="0.25">
      <c r="A597" s="93"/>
      <c r="B597" s="22"/>
      <c r="C597" s="22"/>
      <c r="D597" s="22"/>
      <c r="E597" s="22"/>
      <c r="F597" s="22"/>
      <c r="G597" s="22"/>
      <c r="H597" s="22"/>
      <c r="I597" s="22"/>
      <c r="J597" s="22"/>
      <c r="K597" s="22"/>
    </row>
    <row r="598" spans="1:11" x14ac:dyDescent="0.25">
      <c r="A598" s="93"/>
      <c r="B598" s="22"/>
      <c r="C598" s="22"/>
      <c r="D598" s="22"/>
      <c r="E598" s="22"/>
      <c r="F598" s="22"/>
      <c r="G598" s="22"/>
      <c r="H598" s="22"/>
      <c r="I598" s="22"/>
      <c r="J598" s="22"/>
      <c r="K598" s="22"/>
    </row>
    <row r="599" spans="1:11" x14ac:dyDescent="0.25">
      <c r="A599" s="93"/>
      <c r="B599" s="22"/>
      <c r="C599" s="22"/>
      <c r="D599" s="22"/>
      <c r="E599" s="22"/>
      <c r="F599" s="22"/>
      <c r="G599" s="22"/>
      <c r="H599" s="22"/>
      <c r="I599" s="22"/>
      <c r="J599" s="22"/>
      <c r="K599" s="22"/>
    </row>
    <row r="600" spans="1:11" x14ac:dyDescent="0.25">
      <c r="A600" s="93"/>
      <c r="B600" s="22"/>
      <c r="C600" s="22"/>
      <c r="D600" s="22"/>
      <c r="E600" s="22"/>
      <c r="F600" s="22"/>
      <c r="G600" s="22"/>
      <c r="H600" s="22"/>
      <c r="I600" s="22"/>
      <c r="J600" s="22"/>
      <c r="K600" s="22"/>
    </row>
    <row r="601" spans="1:11" x14ac:dyDescent="0.25">
      <c r="A601" s="93"/>
      <c r="B601" s="22"/>
      <c r="C601" s="22"/>
      <c r="D601" s="22"/>
      <c r="E601" s="22"/>
      <c r="F601" s="22"/>
      <c r="G601" s="22"/>
      <c r="H601" s="22"/>
      <c r="I601" s="22"/>
      <c r="J601" s="22"/>
      <c r="K601" s="22"/>
    </row>
    <row r="602" spans="1:11" x14ac:dyDescent="0.25">
      <c r="A602" s="93"/>
      <c r="B602" s="22"/>
      <c r="C602" s="22"/>
      <c r="D602" s="22"/>
      <c r="E602" s="22"/>
      <c r="F602" s="22"/>
      <c r="G602" s="22"/>
      <c r="H602" s="22"/>
      <c r="I602" s="22"/>
      <c r="J602" s="22"/>
      <c r="K602" s="22"/>
    </row>
    <row r="603" spans="1:11" x14ac:dyDescent="0.25">
      <c r="A603" s="93"/>
      <c r="B603" s="22"/>
      <c r="C603" s="22"/>
      <c r="D603" s="22"/>
      <c r="E603" s="22"/>
      <c r="F603" s="22"/>
      <c r="G603" s="22"/>
      <c r="H603" s="22"/>
      <c r="I603" s="22"/>
      <c r="J603" s="22"/>
      <c r="K603" s="22"/>
    </row>
    <row r="604" spans="1:11" x14ac:dyDescent="0.25">
      <c r="A604" s="93"/>
      <c r="B604" s="22"/>
      <c r="C604" s="22"/>
      <c r="D604" s="22"/>
      <c r="E604" s="22"/>
      <c r="F604" s="22"/>
      <c r="G604" s="22"/>
      <c r="H604" s="22"/>
      <c r="I604" s="22"/>
      <c r="J604" s="22"/>
      <c r="K604" s="22"/>
    </row>
    <row r="605" spans="1:11" x14ac:dyDescent="0.25">
      <c r="A605" s="93"/>
      <c r="B605" s="22"/>
      <c r="C605" s="22"/>
      <c r="D605" s="22"/>
      <c r="E605" s="22"/>
      <c r="F605" s="22"/>
      <c r="G605" s="22"/>
      <c r="H605" s="22"/>
      <c r="I605" s="22"/>
      <c r="J605" s="22"/>
      <c r="K605" s="22"/>
    </row>
    <row r="606" spans="1:11" x14ac:dyDescent="0.25">
      <c r="A606" s="93"/>
      <c r="B606" s="22"/>
      <c r="C606" s="22"/>
      <c r="D606" s="22"/>
      <c r="E606" s="22"/>
      <c r="F606" s="22"/>
      <c r="G606" s="22"/>
      <c r="H606" s="22"/>
      <c r="I606" s="22"/>
      <c r="J606" s="22"/>
      <c r="K606" s="22"/>
    </row>
    <row r="607" spans="1:11" x14ac:dyDescent="0.25">
      <c r="A607" s="93"/>
      <c r="B607" s="22"/>
      <c r="C607" s="22"/>
      <c r="D607" s="22"/>
      <c r="E607" s="22"/>
      <c r="F607" s="22"/>
      <c r="G607" s="22"/>
      <c r="H607" s="22"/>
      <c r="I607" s="22"/>
      <c r="J607" s="22"/>
      <c r="K607" s="22"/>
    </row>
    <row r="608" spans="1:11" x14ac:dyDescent="0.25">
      <c r="A608" s="93"/>
      <c r="B608" s="22"/>
      <c r="C608" s="22"/>
      <c r="D608" s="22"/>
      <c r="E608" s="22"/>
      <c r="F608" s="22"/>
      <c r="G608" s="22"/>
      <c r="H608" s="22"/>
      <c r="I608" s="22"/>
      <c r="J608" s="22"/>
      <c r="K608" s="22"/>
    </row>
    <row r="609" spans="1:11" x14ac:dyDescent="0.25">
      <c r="A609" s="93"/>
      <c r="B609" s="22"/>
      <c r="C609" s="22"/>
      <c r="D609" s="22"/>
      <c r="E609" s="22"/>
      <c r="F609" s="22"/>
      <c r="G609" s="22"/>
      <c r="H609" s="22"/>
      <c r="I609" s="22"/>
      <c r="J609" s="22"/>
      <c r="K609" s="22"/>
    </row>
    <row r="610" spans="1:11" x14ac:dyDescent="0.25">
      <c r="A610" s="93"/>
      <c r="B610" s="22"/>
      <c r="C610" s="22"/>
      <c r="D610" s="22"/>
      <c r="E610" s="22"/>
      <c r="F610" s="22"/>
      <c r="G610" s="22"/>
      <c r="H610" s="22"/>
      <c r="I610" s="22"/>
      <c r="J610" s="22"/>
      <c r="K610" s="22"/>
    </row>
    <row r="611" spans="1:11" x14ac:dyDescent="0.25">
      <c r="A611" s="93"/>
      <c r="B611" s="22"/>
      <c r="C611" s="22"/>
      <c r="D611" s="22"/>
      <c r="E611" s="22"/>
      <c r="F611" s="22"/>
      <c r="G611" s="22"/>
      <c r="H611" s="22"/>
      <c r="I611" s="22"/>
      <c r="J611" s="22"/>
      <c r="K611" s="22"/>
    </row>
    <row r="612" spans="1:11" x14ac:dyDescent="0.25">
      <c r="A612" s="93"/>
      <c r="B612" s="22"/>
      <c r="C612" s="22"/>
      <c r="D612" s="22"/>
      <c r="E612" s="22"/>
      <c r="F612" s="22"/>
      <c r="G612" s="22"/>
      <c r="H612" s="22"/>
      <c r="I612" s="22"/>
      <c r="J612" s="22"/>
      <c r="K612" s="22"/>
    </row>
    <row r="613" spans="1:11" x14ac:dyDescent="0.25">
      <c r="A613" s="93"/>
      <c r="B613" s="22"/>
      <c r="C613" s="22"/>
      <c r="D613" s="22"/>
      <c r="E613" s="22"/>
      <c r="F613" s="22"/>
      <c r="G613" s="22"/>
      <c r="H613" s="22"/>
      <c r="I613" s="22"/>
      <c r="J613" s="22"/>
      <c r="K613" s="22"/>
    </row>
  </sheetData>
  <mergeCells count="14">
    <mergeCell ref="A7:J7"/>
    <mergeCell ref="A8:A9"/>
    <mergeCell ref="B8:B9"/>
    <mergeCell ref="C8:C9"/>
    <mergeCell ref="D8:E8"/>
    <mergeCell ref="F8:F9"/>
    <mergeCell ref="G8:H8"/>
    <mergeCell ref="I8:I9"/>
    <mergeCell ref="J8:K8"/>
    <mergeCell ref="F1:K1"/>
    <mergeCell ref="F2:K2"/>
    <mergeCell ref="F3:K3"/>
    <mergeCell ref="A5:K5"/>
    <mergeCell ref="A6:K6"/>
  </mergeCells>
  <pageMargins left="0.70866141732283472" right="0.70866141732283472" top="0.74803149606299213" bottom="0.35433070866141736" header="0.31496062992125984" footer="0.31496062992125984"/>
  <pageSetup paperSize="9" scale="60" orientation="landscape" r:id="rId1"/>
  <rowBreaks count="2" manualBreakCount="2">
    <brk id="111" max="10" man="1"/>
    <brk id="1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2020-12-14T12:03:50Z</dcterms:modified>
</cp:coreProperties>
</file>